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000" tabRatio="707" firstSheet="1" activeTab="14"/>
  </bookViews>
  <sheets>
    <sheet name="Мундарижа" sheetId="13" r:id="rId1"/>
    <sheet name="1-илова " sheetId="1" r:id="rId2"/>
    <sheet name="2-илова" sheetId="2" r:id="rId3"/>
    <sheet name="3-илова" sheetId="3" r:id="rId4"/>
    <sheet name="4-илова" sheetId="4" r:id="rId5"/>
    <sheet name="5-илова" sheetId="5" r:id="rId6"/>
    <sheet name="6-илова" sheetId="6" r:id="rId7"/>
    <sheet name="7-илова" sheetId="7" r:id="rId8"/>
    <sheet name="8-илова" sheetId="8" r:id="rId9"/>
    <sheet name="9-илова" sheetId="9" r:id="rId10"/>
    <sheet name="10-илова" sheetId="10" r:id="rId11"/>
    <sheet name="11-илова" sheetId="11" r:id="rId12"/>
    <sheet name="12-илова" sheetId="12" r:id="rId13"/>
    <sheet name="13-илова" sheetId="14" r:id="rId14"/>
    <sheet name="14-илова" sheetId="15" r:id="rId15"/>
    <sheet name="15-илова" sheetId="17" r:id="rId16"/>
  </sheets>
  <definedNames>
    <definedName name="_xlnm._FilterDatabase" localSheetId="5" hidden="1">'5-илова'!$A$7:$L$43</definedName>
  </definedNames>
  <calcPr calcId="162913"/>
</workbook>
</file>

<file path=xl/calcChain.xml><?xml version="1.0" encoding="utf-8"?>
<calcChain xmlns="http://schemas.openxmlformats.org/spreadsheetml/2006/main">
  <c r="C10" i="1" l="1"/>
  <c r="D10" i="1"/>
  <c r="L43" i="5" l="1"/>
  <c r="K33" i="5"/>
  <c r="K34" i="5"/>
  <c r="K35" i="5"/>
  <c r="K36" i="5"/>
  <c r="K37" i="5"/>
  <c r="K38" i="5"/>
  <c r="K39" i="5"/>
  <c r="K40" i="5"/>
  <c r="K41" i="5"/>
  <c r="K42" i="5"/>
  <c r="K32" i="5"/>
  <c r="A28" i="5" l="1"/>
  <c r="H12" i="6" l="1"/>
  <c r="A25" i="5" l="1"/>
  <c r="L22" i="5" l="1"/>
  <c r="E22" i="3" s="1"/>
  <c r="F36" i="15" l="1"/>
  <c r="H22" i="6"/>
  <c r="L18" i="4"/>
  <c r="E21" i="3" s="1"/>
  <c r="P9" i="4"/>
</calcChain>
</file>

<file path=xl/sharedStrings.xml><?xml version="1.0" encoding="utf-8"?>
<sst xmlns="http://schemas.openxmlformats.org/spreadsheetml/2006/main" count="749" uniqueCount="395">
  <si>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</si>
  <si>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</si>
  <si>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</si>
  <si>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</si>
  <si>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</si>
  <si>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</si>
  <si>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</si>
  <si>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</si>
  <si>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</si>
  <si>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</si>
  <si>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</si>
  <si>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3.</t>
  </si>
  <si>
    <t>...</t>
  </si>
  <si>
    <t>Жами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</si>
  <si>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</si>
  <si>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</si>
  <si>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</si>
  <si>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 xml:space="preserve">Буюртмачи </t>
  </si>
  <si>
    <t>Лойиҳанинг номланиши</t>
  </si>
  <si>
    <t>Лойиҳа қуввати</t>
  </si>
  <si>
    <t>Лойиҳани амалга ошириш даври</t>
  </si>
  <si>
    <t>Пудратчи тўғрисида маълумотлар</t>
  </si>
  <si>
    <t>Лойиҳани амалга ошириш қиймати (минг сўм)</t>
  </si>
  <si>
    <t>шундан ўзлаштирилган маблағлар (минг сўм)</t>
  </si>
  <si>
    <t>Лойиҳани молиялаш-тириш манбаси (бюджет/ бюджетдан ташқари маблағлар)</t>
  </si>
  <si>
    <t>Пудратчи номи</t>
  </si>
  <si>
    <t>Корхона СТИРи</t>
  </si>
  <si>
    <t>4.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</si>
  <si>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</si>
  <si>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
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</si>
  <si>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мақсадида 
расмий веб-сайтларда маълумотларни жойлаштириш тартиби тўғрисидаги низомга 
2-ИЛОВА </t>
  </si>
  <si>
    <t>Пудратчи 
номи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</si>
  <si>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</si>
  <si>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</si>
  <si>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</si>
  <si>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</si>
  <si>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</si>
  <si>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</si>
  <si>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1-чорак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</si>
  <si>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</si>
  <si>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</si>
  <si>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</si>
  <si>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</si>
  <si>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2-чорак</t>
  </si>
  <si>
    <t>3-чорак</t>
  </si>
  <si>
    <t>4-чорак</t>
  </si>
  <si>
    <t>* Изоҳ: Молиялаштириш манбаси аниқ кўрсатилади. Молиялаштириш манбалари: Ўзбекистон Республикасининг Давлат бюджети, 
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</si>
  <si>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3-ИЛОВА</t>
  </si>
  <si>
    <t xml:space="preserve">Бюджет жараёнининг очиқлигини 
таъминлаш мақсадида расмий веб-сайтларда маълумотларни жойлаштириш тартиби тўғрисидаги низомга </t>
  </si>
  <si>
    <t>МАЪЛУМОТЛАР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</si>
  <si>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</si>
  <si>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</si>
  <si>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</si>
  <si>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</si>
  <si>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</si>
  <si>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</si>
  <si>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</si>
  <si>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</si>
  <si>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(минг сўм)</t>
  </si>
  <si>
    <t>5.</t>
  </si>
  <si>
    <t>6.</t>
  </si>
  <si>
    <t>4-ИЛОВА</t>
  </si>
  <si>
    <t>Харид қилинган товарлар (хизматлар) жами миқдори (ҳажми) қиймати (минг сўм)</t>
  </si>
  <si>
    <t>5-ИЛОВА</t>
  </si>
  <si>
    <t xml:space="preserve">Бюджет жараёнининг очиқлигини 
таъминлаш мақсадида расмий веб-сайтларда маълумотларни жойлаштириш тартиби 
тўғрисидаги низомга </t>
  </si>
  <si>
    <t>Тадбир номи</t>
  </si>
  <si>
    <t>Шартноманинг умумий қиймати</t>
  </si>
  <si>
    <t>6-ИЛОВА</t>
  </si>
  <si>
    <t>Биринчи даражали бюджет маблағлари тақсимловчи номи*</t>
  </si>
  <si>
    <t>Объект сони</t>
  </si>
  <si>
    <t>Режалаштирилган маблағ</t>
  </si>
  <si>
    <t>Йил бошида учун тасдиқланган дастур асосида (минг сўм)</t>
  </si>
  <si>
    <t xml:space="preserve">Бюджет жараёнининг очиқлигини таъминлаш мақсадида расмий веб-сайтларда маълумотларни жойлаштириш тартиби 
тўғрисидаги низомга </t>
  </si>
  <si>
    <t>7-ИЛОВА</t>
  </si>
  <si>
    <t xml:space="preserve">Бюджет жараёнининг очиқлигини таъминлаш мақсадида расмий 
веб-сайтларда маълумотларни жойлаштириш тартиби 
тўғрисидаги низомга </t>
  </si>
  <si>
    <t>* Изоҳ: Давлат бюджети тўғрисидаги қонунда белгиланган биринчи даражали бюджет маблағлари тақсимловчилар бўйича тўлдирилади.</t>
  </si>
  <si>
    <t>Объект номи ва манзили</t>
  </si>
  <si>
    <t>Амалга ошириш муддати</t>
  </si>
  <si>
    <t>Ўлчов бирлиги</t>
  </si>
  <si>
    <t>Дастурга киритиш учун асос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</si>
  <si>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</si>
  <si>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</si>
  <si>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</si>
  <si>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</si>
  <si>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</si>
  <si>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</si>
  <si>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</si>
  <si>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</si>
  <si>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</si>
  <si>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</si>
  <si>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</si>
  <si>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</si>
  <si>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8-ИЛОВА</t>
  </si>
  <si>
    <t>Йил давомида қўшимча ажратилган маблағлар асосида (минг сўм)</t>
  </si>
  <si>
    <t>Молиялаш-тирилган маблағ (минг сўм)</t>
  </si>
  <si>
    <t xml:space="preserve">Тақдим этилган солиқ имтиёзлари </t>
  </si>
  <si>
    <t>РЎЙХАТИ</t>
  </si>
  <si>
    <t>______________ (ой) 20__ йил *</t>
  </si>
  <si>
    <t>Солиқ тури</t>
  </si>
  <si>
    <t>Имтиёз номи</t>
  </si>
  <si>
    <t>Ҳуқуқий ҳужжат тури</t>
  </si>
  <si>
    <t>Ҳужжат рақами ва санаси</t>
  </si>
  <si>
    <t>Имтиёзнинг амал қилиш муддати</t>
  </si>
  <si>
    <t>Ҳужжат тури</t>
  </si>
  <si>
    <t>Ҳужжат рақами</t>
  </si>
  <si>
    <t>Ҳужжат тасдиқланган сана</t>
  </si>
  <si>
    <t>Ҳужжат номи</t>
  </si>
  <si>
    <t>Ҳужжатнинг тузилмавий бирлиги</t>
  </si>
  <si>
    <t>Кучга кириш санаси</t>
  </si>
  <si>
    <t>Ҳужжатнинг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</si>
  <si>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</si>
  <si>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</si>
  <si>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</si>
  <si>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</si>
  <si>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</si>
  <si>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Тадбиркорлик субъекти номи</t>
  </si>
  <si>
    <t>СТИР</t>
  </si>
  <si>
    <t>7.</t>
  </si>
  <si>
    <t>8.</t>
  </si>
  <si>
    <t>9.</t>
  </si>
  <si>
    <t>10.</t>
  </si>
  <si>
    <t>10-ИЛОВА</t>
  </si>
  <si>
    <t>9-ИЛОВА</t>
  </si>
  <si>
    <t>11-ИЛОВА</t>
  </si>
  <si>
    <t>Жами имтиёз суммаси
(минг сўм)</t>
  </si>
  <si>
    <t>12-ИЛОВА</t>
  </si>
  <si>
    <t>Назорат тадбирлари мазмуни</t>
  </si>
  <si>
    <t>Ўтказиш санаси</t>
  </si>
  <si>
    <t>Объектлар номи</t>
  </si>
  <si>
    <t>РЕЖАСИ*</t>
  </si>
  <si>
    <t>* Ҳар чорак якунлари бўйича ўтказилган назорат тадбирлари натижалари юзасидан вазирликлар ва 
ҳудудлар кесимида маълумот тақдим этилади.</t>
  </si>
  <si>
    <t>13-ИЛОВА</t>
  </si>
  <si>
    <t>Кредитлар бўйича:</t>
  </si>
  <si>
    <t>Кредит олувчилар номи</t>
  </si>
  <si>
    <t xml:space="preserve">Маблағ ажратилишидан кўзланган мақсад </t>
  </si>
  <si>
    <t>Ажратилган маблағ</t>
  </si>
  <si>
    <t>Ажратилиши тартиби</t>
  </si>
  <si>
    <t>Ажратилган кредит маблағларининг қайтарилиши</t>
  </si>
  <si>
    <t>Фоиз ставкаси</t>
  </si>
  <si>
    <t>Сўндирилиши муддати</t>
  </si>
  <si>
    <t>Асосий қарз</t>
  </si>
  <si>
    <t>Фоиз тўловлари</t>
  </si>
  <si>
    <t>Жарима ва пенялар</t>
  </si>
  <si>
    <t>х</t>
  </si>
  <si>
    <t>Субсидиялар бўйича:</t>
  </si>
  <si>
    <t>Субсидия олувчилар номи</t>
  </si>
  <si>
    <t>Маблағ ажратилиши юзасидан асословчи ҳужжат номи ва санаси</t>
  </si>
  <si>
    <t>Депозитлар бўйича</t>
  </si>
  <si>
    <t>Депозит жойлаштирилган банк номи</t>
  </si>
  <si>
    <t>Муддати</t>
  </si>
  <si>
    <t>Фоизи</t>
  </si>
  <si>
    <t>Шартнома рақами ва санаси</t>
  </si>
  <si>
    <t>Жойлаштирилган маблағ (минг сўм)</t>
  </si>
  <si>
    <t>Ажратилган маблағ (минг сўм)</t>
  </si>
  <si>
    <t>Жойлашган ҳудуд (вилоят, туман (шаҳар)</t>
  </si>
  <si>
    <t>Т/Р</t>
  </si>
  <si>
    <t>Қўшимча манба номи</t>
  </si>
  <si>
    <t>Шаклланган қўшимча маблағ миқдори</t>
  </si>
  <si>
    <t>Қўшимча манба ҳисобидан маблағ ажратилиши бўйича маҳаллий давлат органининг қарори</t>
  </si>
  <si>
    <t>Маблағ ажратилган ташкилот</t>
  </si>
  <si>
    <t>Маблағ ажратилишидан кўзланган мақсад*</t>
  </si>
  <si>
    <t>Амалга оширилган ишлар</t>
  </si>
  <si>
    <t>рақами</t>
  </si>
  <si>
    <t>санаси</t>
  </si>
  <si>
    <t>* Изоҳ: Маҳаллий давлат органининг қарорига асосан маблағ ажратилган мақсадига кўра бир нечта 
йўналишларга ёки ташкилотларга маблағ ажратилган ҳолларда ушбу мақсадлар ва ташкилотлар алоҳида қаторда акс эттирилади.</t>
  </si>
  <si>
    <t>Ажратилган маблағ миқдори (минг сўм)</t>
  </si>
  <si>
    <t>Молиялаштирилган маблағ (минг сўм)</t>
  </si>
  <si>
    <t>14-ИЛОВА</t>
  </si>
  <si>
    <t>15-ИЛОВА</t>
  </si>
  <si>
    <t xml:space="preserve">Шакл рақами </t>
  </si>
  <si>
    <t xml:space="preserve">Номи </t>
  </si>
  <si>
    <t>Изоҳ</t>
  </si>
  <si>
    <t>11.</t>
  </si>
  <si>
    <t>12.</t>
  </si>
  <si>
    <t>13.</t>
  </si>
  <si>
    <t>14.</t>
  </si>
  <si>
    <t>15.</t>
  </si>
  <si>
    <t>Бюджет жараёнининг очиқлигини таъминлаш мақсадида расмий 
веб-сайтларда маълумотларни жойлаштириш тартиби тўғрисидаги низомни тасдиқлаш ҳақида</t>
  </si>
  <si>
    <t>[Ўзбекистон Республикаси Адлия вазирлиги томонидан 2021 йил 7 майда 
рўйхатдан ўтказилди, рўйхат рақами 3299]</t>
  </si>
  <si>
    <t xml:space="preserve">1-илова </t>
  </si>
  <si>
    <t xml:space="preserve">2-илова </t>
  </si>
  <si>
    <t xml:space="preserve">3-илова </t>
  </si>
  <si>
    <t xml:space="preserve">4-илова </t>
  </si>
  <si>
    <t xml:space="preserve">5-илова </t>
  </si>
  <si>
    <t xml:space="preserve">6-илова </t>
  </si>
  <si>
    <t xml:space="preserve">7-илова </t>
  </si>
  <si>
    <t xml:space="preserve">8-илова </t>
  </si>
  <si>
    <t xml:space="preserve">9-илова </t>
  </si>
  <si>
    <t xml:space="preserve">10-илова </t>
  </si>
  <si>
    <t xml:space="preserve">11-илова </t>
  </si>
  <si>
    <t xml:space="preserve">12-илова </t>
  </si>
  <si>
    <t xml:space="preserve">13-илова </t>
  </si>
  <si>
    <t xml:space="preserve">14-илова </t>
  </si>
  <si>
    <t xml:space="preserve">15-илова </t>
  </si>
  <si>
    <t xml:space="preserve">Бюджетдан ажратилган маблағларнинг чегараланган миқдорининг ўз тасарруфидаги бюджет ташкилотлари кесимида тақсимоти тўғрисида маълумот </t>
  </si>
  <si>
    <t xml:space="preserve">Капитал қўйилмалар ҳисобидан амалга оширилаётган лойиҳаларнинг ижроси тўғрисидаги маълумот </t>
  </si>
  <si>
    <t xml:space="preserve">Ташкилот томонидан ўтказилган танловлар (тендерлар) ва амалга оширилган давлат харидлари тўғрисидаги маълумот </t>
  </si>
  <si>
    <t xml:space="preserve">Ташкилот томонидан асосий воситалар харид қилиш учун ўтказилган танловлар (тендерлар) ва амалга оширилган давлат харидлари тўғрисидаги маълумот </t>
  </si>
  <si>
    <t xml:space="preserve">Ташкилот томонидан кам баҳоли ва тез эскирувчи буюмлар харид қилиш учун ўтказилган танловлар (тендерлар) ва амалга оширилган давлат харидлари тўғрисидаги маълумот </t>
  </si>
  <si>
    <t xml:space="preserve">Ташкилот томонидан қурилиш, реконструкция қилиш ва таъмирлаш ишлари бўйича ўтказилган танловлар (тендерлар) тўғрисидаги маълумот </t>
  </si>
  <si>
    <t xml:space="preserve">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 </t>
  </si>
  <si>
    <t xml:space="preserve">Ўзбекистон Республикасининг Давлат бюджетидан молиялаштириладиган ижтимоий ва ишлаб чиқариш инфратузилмасини ривожлантириш 
дастурларининг ижро этилиши тўғрисидаги маълумот </t>
  </si>
  <si>
    <t xml:space="preserve">Тақдим этилган солиқ имтиёзлари рўйхати </t>
  </si>
  <si>
    <t>Тадбиркорлик субъектларига тақдим этилган солиқ имтиёзлари тўғрисида маълумот</t>
  </si>
  <si>
    <t xml:space="preserve">Тадбиркорлик субъектларига тақдим этилган божхона имтиёзлари тўғрисида маълумот </t>
  </si>
  <si>
    <t xml:space="preserve">Ўзбекистон Республикасининг Давлат молиявий назорат органлари томонидан ўтказилган назорат тадбирлари юзасидаги маълумот режаси </t>
  </si>
  <si>
    <t>Давлат мақсадли жамғармалардан ажратилган субсидиялар, кредитлар ҳамда тижорат банкларига жойлаштирилган депозитлар тўғрисидаги маълумот</t>
  </si>
  <si>
    <t>Қўшимча манбалари ҳисобидан харид қилинган товарлар ҳамда хизматлар, қурилиш, реконструкция қилиш ва таъмирлаш ишлари олиб борилаётган объектлар рўйхати, шунингдек қурилиш-таъмирлаш ишларининг молиялаштирилиши тўғрисида</t>
  </si>
  <si>
    <t xml:space="preserve">Молия-иқтисод бошқармаси </t>
  </si>
  <si>
    <t xml:space="preserve">Ишлар бошқармаси </t>
  </si>
  <si>
    <t>Йил давомида қўшимча ажратилган маблағлар асосида (минг сўмда)</t>
  </si>
  <si>
    <t>Молиялаштирил-ган маблағ 
(минг сўм)</t>
  </si>
  <si>
    <t>Бажарилган ишлар ва харажатларнинг миқдори 
(минг сўм)</t>
  </si>
  <si>
    <t>Ажратилган маблағнинг ўзлаштирилиши 
(%)</t>
  </si>
  <si>
    <t>Ажратилган маблағнинг ўзлаш-тирилиши 
(%)</t>
  </si>
  <si>
    <t xml:space="preserve">бюджетдан ташқари маблағлар </t>
  </si>
  <si>
    <t>Иш ва хизматлар хариди</t>
  </si>
  <si>
    <t>Бумага для офисной техники белая</t>
  </si>
  <si>
    <t>Электронный Магазин</t>
  </si>
  <si>
    <t>Национальный магазин</t>
  </si>
  <si>
    <t>шт</t>
  </si>
  <si>
    <t>пачка</t>
  </si>
  <si>
    <t>компл.</t>
  </si>
  <si>
    <t>Солиқ солишдан озод</t>
  </si>
  <si>
    <t>ўқитиш (таълим) соҳасидаги хизматлар</t>
  </si>
  <si>
    <t>Солиқ кодекси 243-модда</t>
  </si>
  <si>
    <t>365 кун</t>
  </si>
  <si>
    <t>ТДЮУ қўшимча манбалари ҳисобидан харид қилинган товарлар 
ҳамда хизматлар, қурилиш, реконструкция қилиш ва таъмирлаш ишлари олиб борилаётган объектлар рўйхати, шунингдек қурилиш-таъмирлаш ишларининг молиялаштирилиши тўғрисида</t>
  </si>
  <si>
    <t>ТДЮУ</t>
  </si>
  <si>
    <t>кв.метр</t>
  </si>
  <si>
    <t>Баннер</t>
  </si>
  <si>
    <t>усл. ед</t>
  </si>
  <si>
    <t>Битим (шартнома) бўйича товарлар (хизматлар) бир бирлиги нархи (тарифи) (минг сўм)</t>
  </si>
  <si>
    <t>компл</t>
  </si>
  <si>
    <t>NEW PRICE OK</t>
  </si>
  <si>
    <t>309528015</t>
  </si>
  <si>
    <t>Услуга по повышению профессиональной квалификации</t>
  </si>
  <si>
    <t>Танлаш</t>
  </si>
  <si>
    <t>ZERODEV MCHJ</t>
  </si>
  <si>
    <t>2024 йил 4-чоракда тошкент давлат юридик университет томонидан асосий воситалар харид қилиш учун ўтказилган танловлар (тендерлар) ва амалга оширилган давлат харидлари тўғрисидаги</t>
  </si>
  <si>
    <t>2024 йил 4 чоракда ТДЮУ томонидан қурилиш, реконструкция қилиш ва таъмирлаш ишлари бўйича 
ўтказилган танловлар (тендерлар) тўғрисидаги</t>
  </si>
  <si>
    <t>2024 йил 4-чоракда Тошкент давлат юридик университет томонидан томонидан кам баҳоли ва тез эскирувчи буюмлар ва хизматлар харид қилиш учун ўтказилган танловлар 
(тендерлар) ва амалга оширилган давлат харидлари тўғрисидаги</t>
  </si>
  <si>
    <t>Услугa по обслуживанию теплового счетчика</t>
  </si>
  <si>
    <t>Жесткий диск</t>
  </si>
  <si>
    <t>Наушник</t>
  </si>
  <si>
    <t>Клавиатура</t>
  </si>
  <si>
    <t>Набор настольный канцелярский</t>
  </si>
  <si>
    <t>241110083231827; Ш-2739284</t>
  </si>
  <si>
    <t>241110083308928; Ш-2812582</t>
  </si>
  <si>
    <t>241110083154349; Ш-2679041</t>
  </si>
  <si>
    <t>241110083154355; Ш-2679046</t>
  </si>
  <si>
    <t>241110083202239; Ш-2716049</t>
  </si>
  <si>
    <t>241110083204154; Ш-2717462</t>
  </si>
  <si>
    <t>241110083213363; Ш-2724403</t>
  </si>
  <si>
    <t>241110083213496; Ш-2724532</t>
  </si>
  <si>
    <t>241110083240785; Ш-2746702</t>
  </si>
  <si>
    <t>241110083243153; Ш-2748544</t>
  </si>
  <si>
    <t>241110083245079; Ш-2750158</t>
  </si>
  <si>
    <t>241110083246848; Ш-2751468</t>
  </si>
  <si>
    <t>"OUTDOOR MEDIA" XK</t>
  </si>
  <si>
    <t>ЧП SAVA SALE</t>
  </si>
  <si>
    <t>YTT ERKINOV ELBEKJON ILHOMJON O‘G‘LI</t>
  </si>
  <si>
    <t>BARAKA-YAMIN MCHJ</t>
  </si>
  <si>
    <t>SYSADMIN UNIVERSAL TECHNO SERVICE MCHJ</t>
  </si>
  <si>
    <t>YTT XAKIMOV RAVSHAN ERKINOVICH</t>
  </si>
  <si>
    <t>ARALOF MCHJ</t>
  </si>
  <si>
    <t>JUST GIFT MCHJ</t>
  </si>
  <si>
    <t>301826164</t>
  </si>
  <si>
    <t>306678188</t>
  </si>
  <si>
    <t>52708026090014</t>
  </si>
  <si>
    <t>311521287</t>
  </si>
  <si>
    <t>305457130</t>
  </si>
  <si>
    <t>32207686540010</t>
  </si>
  <si>
    <t>311685241</t>
  </si>
  <si>
    <t>309618931</t>
  </si>
  <si>
    <t>241110083292199; Ш-2795961</t>
  </si>
  <si>
    <t>241110083292192; Ш-2795962</t>
  </si>
  <si>
    <t>241110083328879; Ш-2822615</t>
  </si>
  <si>
    <t>"ISSIQLIK USKUNALARI" XK</t>
  </si>
  <si>
    <t>MONOMARKAZ-ISHGA MARHAMATМЧЖ</t>
  </si>
  <si>
    <t>200848014</t>
  </si>
  <si>
    <t>305775764</t>
  </si>
  <si>
    <t>чел.</t>
  </si>
  <si>
    <t>Samarqand viloyati yuridik texnikumi negizida tashkil qilinayotgan TDYUning Samarqand akademik litseyining toʻliq Dizayn loyihasini ishlab chiqish.</t>
  </si>
  <si>
    <t>Menga qoʻlingni uzat mobil ilovalarini (ios, android) yaratish, bir yil davomida loyiha doirasidagi topshiriqlarni bajarish, texnik qoʻllab-quvvatlash, shuningdek, ekspertizadan oʻtkazish</t>
  </si>
  <si>
    <t>Korrupsiyaviy omillar hamda unga oid xavf-xatarlarni profilaktika qilish va bartaraf etishni nazarda tutuvchi ish yuritish hamda komplayens platformasini yaratish</t>
  </si>
  <si>
    <t>Xalqaro huquq sohasidagi asosiy xalqaro shartnomalarning oʻzbek tilidagi matnlari platformasini yaratish, bir yil davomida loyiha doirasidagi topshiriqlarni bajarish, texnik qoʻllab-quvvatlash</t>
  </si>
  <si>
    <t>Bola himoyasi veb-platformasi va mobil ilovalarini (ios, android) yaratish, bir yil davomida loyiha doirasidagi topshiriqlarni bajarish, texnik qoʻllab-quvvatlash, ekspertizadan oʻtkazish</t>
  </si>
  <si>
    <t>24110012398531; Ш-88</t>
  </si>
  <si>
    <t>24110012400233; Ш-03-12</t>
  </si>
  <si>
    <t>24110012400274; Ш-17/24</t>
  </si>
  <si>
    <t>24110012400278; Ш-01-12/2024</t>
  </si>
  <si>
    <t>24110012400279; Ш-04-12</t>
  </si>
  <si>
    <t>POWER BUILD CONSTRUCTION MCHJ</t>
  </si>
  <si>
    <t>FELIX-ITS MCHJ</t>
  </si>
  <si>
    <t>"Tenzor Soft" MCHJ</t>
  </si>
  <si>
    <t>бюджет маблағлари</t>
  </si>
  <si>
    <t>ООО KAMOL BROKER SAVDO</t>
  </si>
  <si>
    <t>YTT ABDUQAYUMOV JAVOHIRBEK TOJIPO‘LAT O‘G‘LI</t>
  </si>
  <si>
    <t>"AXE TECHNOLOGY" хусусий корхонаси</t>
  </si>
  <si>
    <t>YTT TURSUNQULOVA DILAFRUZ NEMATOVNA</t>
  </si>
  <si>
    <t>PCSMART MCHJ</t>
  </si>
  <si>
    <t>ООО ABDULLOX ELEKTRONICS</t>
  </si>
  <si>
    <t>241110083203966; Ш-2717309</t>
  </si>
  <si>
    <t>241110083204115; Ш-2717428</t>
  </si>
  <si>
    <t>241110083204604; Ш-2717838</t>
  </si>
  <si>
    <t>241110083245072; Ш-2750151</t>
  </si>
  <si>
    <t>241110083256393; Ш-2759336</t>
  </si>
  <si>
    <t>241110083256445; Ш-2759375</t>
  </si>
  <si>
    <t>241110083256394; Ш-2759411</t>
  </si>
  <si>
    <t>241110083284272; Ш-2781820</t>
  </si>
  <si>
    <t>307752207</t>
  </si>
  <si>
    <t>33103967000040</t>
  </si>
  <si>
    <t>302190848</t>
  </si>
  <si>
    <t>41404755540014</t>
  </si>
  <si>
    <t>310787542</t>
  </si>
  <si>
    <t>308412572</t>
  </si>
  <si>
    <t xml:space="preserve">Aviabilet uchun </t>
  </si>
  <si>
    <t>241190220002089; Ш-18</t>
  </si>
  <si>
    <t>VI-AL AVIA MCHJ</t>
  </si>
  <si>
    <t xml:space="preserve">Услуга по организации обеда
</t>
  </si>
  <si>
    <t>241190480002376; Ш-8</t>
  </si>
  <si>
    <t>RESTO-RESTO MCHJ</t>
  </si>
  <si>
    <t>Услуга по организации обеда</t>
  </si>
  <si>
    <t>241190480002377; Ш-21/10-01</t>
  </si>
  <si>
    <t>CARAVAN GROUP DELIVERY MCHJ</t>
  </si>
  <si>
    <t>Гостиничные услуги</t>
  </si>
  <si>
    <t>241190480002378; Ш-123</t>
  </si>
  <si>
    <t>GRAND MIR MCHJ</t>
  </si>
  <si>
    <t>Средний ремонт транспортных средств</t>
  </si>
  <si>
    <t>241190450002476; Ш-123</t>
  </si>
  <si>
    <t>ЧП SOMIH DODA</t>
  </si>
  <si>
    <t xml:space="preserve"> Услуга по организации обеда
</t>
  </si>
  <si>
    <t>241190480002593; Ш-123</t>
  </si>
  <si>
    <t>PLATFORMA PLUS MCHJ</t>
  </si>
  <si>
    <t>Услуга по продаже авиабилетов</t>
  </si>
  <si>
    <t>241190220003283; Ш-43</t>
  </si>
  <si>
    <t>LUXURY TRIP MCHJ</t>
  </si>
  <si>
    <t>Услуга оказание охранных услуг на договорной основе юридическим лицам</t>
  </si>
  <si>
    <t>241190100003491; Ш-20750-M</t>
  </si>
  <si>
    <t>O`ZBEKISTON RESPUBLIKASI MILLIY GVARDIYASI QO`RIQL</t>
  </si>
  <si>
    <t xml:space="preserve"> Гостиничные услуги</t>
  </si>
  <si>
    <t>ООО OTEL O ZBEKISTON</t>
  </si>
  <si>
    <t xml:space="preserve"> 241190230004291; Ш-0224/397-Г</t>
  </si>
  <si>
    <t>Услуга сотовой связи по SMS информированию</t>
  </si>
  <si>
    <t>OOO "PLAY MOBILE"</t>
  </si>
  <si>
    <t>241190140004363; Ш-P-1</t>
  </si>
  <si>
    <t>241190390005397; Ш-1</t>
  </si>
  <si>
    <t>Santa Klaus qishlog'i ko'ngil ochar parkiga tashrif uchun</t>
  </si>
  <si>
    <t>OOO "SAIPRO AXBOROT REYTING AGENTLIGI"</t>
  </si>
  <si>
    <t>дн</t>
  </si>
  <si>
    <t>меся</t>
  </si>
  <si>
    <t>тўғридан тўғри</t>
  </si>
  <si>
    <t>бюджет ва бюджетдан ташқари маблағлар</t>
  </si>
  <si>
    <t>2024 йил 4-чорагида Тошкент давлат юридик университети томонидан ўтказилган танловлар (тендерлар) ва амалга оширилган давлат харидлари тўғрисидаги</t>
  </si>
  <si>
    <t>2024 йилда 4-чоракда бюджетдан ажратилган маблағларнинг чегараланган миқдорининг ўз тасарруфидаги бюджет 
ташкилотлари кесимида тақсимоти тўғрисида</t>
  </si>
  <si>
    <t>стипендия тўловларига</t>
  </si>
  <si>
    <t>2024 йилда 4-чоракда капитал қўйилмалар ҳисобидан амалга оширилаётган лойиҳаларнинг ижроси тўғрисидаги
МАЪЛУМОТЛАР</t>
  </si>
  <si>
    <t xml:space="preserve">2024 йилда Ўзбекистон Республикасининг Давлат бюджетидан молиялаштириладиган ижтимоий ва ишлаб чиқариш 
инфратузилмасини ривожлантириш дастурларининг ижро этилиши тўғрисидаги </t>
  </si>
  <si>
    <t xml:space="preserve">2024 йилда Ўзбекистон Республикасининг Давлат бюджетидан молиялаштириладиган ижтимоий ва ишлаб чиқариш инфратузилмасини ривожлантириш 
дастурларининг ижро этилиши тўғрисидаги </t>
  </si>
  <si>
    <t>+</t>
  </si>
  <si>
    <t>Таълим</t>
  </si>
  <si>
    <t>2024 йилда Тадбиркорлик субъектларига тақдим этилган солиқ имтиёзлари тўғрисида</t>
  </si>
  <si>
    <t>2024 йилда Тадбиркорлик субъектларига тақдим этилган божхона имтиёзлари тўғрисида</t>
  </si>
  <si>
    <t>2024 йилда Ўзбекистон Республикасининг Давлат молиявий назорат 
органлари томонидан ўтказилган назорат тадбирлари юзасидаги</t>
  </si>
  <si>
    <t>2024 йилда 4-чоракда ТДЮУнинг Давлат мақсадли жамғармалардан ажратилган 
субсидиялар, кредитлар ҳамда тижорат банкларига жойлаштирилган депозитлар тўғрисидаги</t>
  </si>
  <si>
    <t>"CHET EL KAPITALI ISHTIROKIDAGI "HAMKORBANK" AKSIYADORLIK TIJORAT BANKI</t>
  </si>
  <si>
    <t>"ASIA ALLIANCE BANK" AKSIYADORLIK TIJORAT BANK</t>
  </si>
  <si>
    <t>INVEST FINANCE BANK AKSIYADORLIK JAMIYATI</t>
  </si>
  <si>
    <t>"DAVR-BANK" XUSUSIY AKSIYADORLIK TIJORAT BANKI</t>
  </si>
  <si>
    <t>"ANOR BANK" AKSIYADORLIK JAMIYATI</t>
  </si>
  <si>
    <t>"AGROBANK" AKSIYADORLIK TIJORAT BANKI</t>
  </si>
  <si>
    <t>"IPAK YO`LI" AKSIYADORLIK INNOVATSIYA TIJORAT BANKI</t>
  </si>
  <si>
    <t>"TURON BANK" AKSIYADORLIK TIJORAT BANKI</t>
  </si>
  <si>
    <t>200242936</t>
  </si>
  <si>
    <t>207018693</t>
  </si>
  <si>
    <t>206942764</t>
  </si>
  <si>
    <t>203709707</t>
  </si>
  <si>
    <t>207324986</t>
  </si>
  <si>
    <t>207243390</t>
  </si>
  <si>
    <t>200542744</t>
  </si>
  <si>
    <t>201055108</t>
  </si>
  <si>
    <t>2024 йил 02 февралдаги ВТ7181-сон шартнома</t>
  </si>
  <si>
    <t>2024 йил 02 февралдаги ВТ7182-сон шартнома</t>
  </si>
  <si>
    <t>2024 йил 02 февралдаги ВТ7184-сон шартнома</t>
  </si>
  <si>
    <t>2024 йил 20 февралдаги ВТ7268-сон шартнома</t>
  </si>
  <si>
    <t>2024 йил 28 февралдаги ВТ7296-сон шартнома</t>
  </si>
  <si>
    <t>2024 йил 14 мартдаги ВТ7327-сон шартнома</t>
  </si>
  <si>
    <t>2024 йил 14 мартдаги ВТ7328-сон шартнома</t>
  </si>
  <si>
    <t>2024 йил 14 мартдаги ВТ7329-сон шартнома</t>
  </si>
  <si>
    <t>2024 йил 14 мартдаги ВТ7330-сон шартнома</t>
  </si>
  <si>
    <t>2024 йил 30 апрелдаги ВТ7456-сон шартнома</t>
  </si>
  <si>
    <t>2024 йил 05 декабрдаги ВТ8368-сон шартнома</t>
  </si>
  <si>
    <t>2024 йил 13 майдаги ВТ7467-сон шартнома</t>
  </si>
  <si>
    <t>2024 йил 30 апрелдаги ВТ7457-сон шартнома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</si>
</sst>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₽_-;\-* #,##0.00\ _₽_-;_-* &quot;-&quot;??\ _₽_-;_-@_-"/>
    <numFmt numFmtId="165" formatCode="#,##0.0"/>
    <numFmt numFmtId="166" formatCode="_-* #,##0\ _₽_-;\-* #,##0\ _₽_-;_-* &quot;-&quot;??\ _₽_-;_-@_-"/>
    <numFmt numFmtId="167" formatCode="#,##0.00,"/>
    <numFmt numFmtId="168" formatCode="#,##0.0,"/>
    <numFmt numFmtId="169" formatCode="#,##0,"/>
    <numFmt numFmtId="170" formatCode="0.0,"/>
    <numFmt numFmtId="171" formatCode="_-* #,##0.00_р_._-;\-* #,##0.0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339966"/>
      <name val="Times New Roman"/>
      <family val="1"/>
      <charset val="204"/>
    </font>
    <font>
      <b/>
      <sz val="10"/>
      <color rgb="FF000080"/>
      <name val="Times New Roman"/>
      <family val="1"/>
      <charset val="204"/>
    </font>
    <font>
      <sz val="10"/>
      <color rgb="FF00008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18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3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3" fillId="2" borderId="1" xfId="1" applyFill="1" applyBorder="1" applyAlignment="1">
      <alignment horizontal="center" vertical="center" wrapText="1"/>
    </xf>
    <xf numFmtId="0" fontId="10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/>
    <xf numFmtId="0" fontId="6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0" xfId="0" applyFill="1"/>
    <xf numFmtId="0" fontId="6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0" xfId="0" applyFont="1"/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6" fillId="4" borderId="0" xfId="0" applyFon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0" borderId="0" xfId="0" applyNumberFormat="1" applyFont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4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13" fillId="0" borderId="0" xfId="0" applyFont="1" applyFill="1" applyBorder="1"/>
    <xf numFmtId="0" fontId="1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3" fontId="1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2" borderId="1" xfId="0" applyFont="1" applyFill="1" applyBorder="1" applyAlignment="1">
      <alignment vertical="center" wrapText="1"/>
    </xf>
    <xf numFmtId="3" fontId="6" fillId="0" borderId="0" xfId="0" applyNumberFormat="1" applyFont="1"/>
    <xf numFmtId="0" fontId="6" fillId="2" borderId="1" xfId="0" applyFont="1" applyFill="1" applyBorder="1" applyAlignment="1">
      <alignment vertical="center" wrapText="1"/>
    </xf>
    <xf numFmtId="3" fontId="1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vertical="center" wrapText="1"/>
    </xf>
    <xf numFmtId="166" fontId="6" fillId="2" borderId="1" xfId="3" applyNumberFormat="1" applyFont="1" applyFill="1" applyBorder="1" applyAlignment="1">
      <alignment vertical="center" wrapText="1"/>
    </xf>
    <xf numFmtId="0" fontId="13" fillId="0" borderId="0" xfId="0" applyFont="1" applyFill="1"/>
    <xf numFmtId="4" fontId="6" fillId="0" borderId="0" xfId="0" applyNumberFormat="1" applyFont="1" applyFill="1"/>
    <xf numFmtId="0" fontId="13" fillId="0" borderId="0" xfId="0" applyFont="1" applyAlignment="1">
      <alignment wrapText="1"/>
    </xf>
    <xf numFmtId="0" fontId="6" fillId="0" borderId="0" xfId="0" applyFont="1" applyAlignment="1">
      <alignment wrapText="1"/>
    </xf>
    <xf numFmtId="168" fontId="13" fillId="0" borderId="1" xfId="0" applyNumberFormat="1" applyFont="1" applyFill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167" fontId="22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9" fontId="2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Fill="1" applyBorder="1" applyAlignment="1">
      <alignment horizontal="center" vertical="center" wrapText="1"/>
    </xf>
    <xf numFmtId="168" fontId="27" fillId="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68" fontId="20" fillId="0" borderId="9" xfId="0" applyNumberFormat="1" applyFont="1" applyFill="1" applyBorder="1" applyAlignment="1">
      <alignment horizontal="center" vertical="center" wrapText="1"/>
    </xf>
    <xf numFmtId="170" fontId="20" fillId="0" borderId="9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68" fontId="29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" fontId="20" fillId="0" borderId="1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6" fontId="0" fillId="0" borderId="0" xfId="0" applyNumberFormat="1"/>
    <xf numFmtId="0" fontId="6" fillId="2" borderId="1" xfId="0" applyFont="1" applyFill="1" applyBorder="1" applyAlignment="1">
      <alignment horizontal="center" wrapText="1"/>
    </xf>
    <xf numFmtId="49" fontId="30" fillId="0" borderId="1" xfId="0" applyNumberFormat="1" applyFont="1" applyFill="1" applyBorder="1" applyAlignment="1" applyProtection="1">
      <alignment vertical="center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171" fontId="30" fillId="0" borderId="1" xfId="5" applyNumberFormat="1" applyFont="1" applyFill="1" applyBorder="1" applyAlignment="1" applyProtection="1">
      <alignment vertical="center"/>
    </xf>
  </cellXfs>
  <cellStyles count="6">
    <cellStyle name="Гиперссылка" xfId="1" builtinId="8"/>
    <cellStyle name="Обычный" xfId="0" builtinId="0"/>
    <cellStyle name="Обычный 2 2" xfId="4"/>
    <cellStyle name="Обычный 3" xfId="2"/>
    <cellStyle name="Финансовый" xfId="5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scrollText(5421891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topLeftCell="A7" workbookViewId="0">
      <selection activeCell="C11" sqref="C11"/>
    </sheetView>
  </sheetViews>
  <sheetFormatPr defaultRowHeight="15" x14ac:dyDescent="0.25"/>
  <cols>
    <col min="1" max="1" width="7.85546875" customWidth="1"/>
    <col min="2" max="2" width="19.140625" customWidth="1"/>
    <col min="3" max="3" width="65.7109375" customWidth="1"/>
    <col min="4" max="4" width="31.7109375" customWidth="1"/>
  </cols>
  <sheetData>
    <row r="3" spans="1:4" ht="53.25" customHeight="1" x14ac:dyDescent="0.25">
      <c r="A3" s="126" t="s">
        <v>177</v>
      </c>
      <c r="B3" s="127"/>
      <c r="C3" s="127"/>
      <c r="D3" s="127"/>
    </row>
    <row r="4" spans="1:4" ht="37.5" customHeight="1" x14ac:dyDescent="0.25">
      <c r="A4" s="128" t="s">
        <v>178</v>
      </c>
      <c r="B4" s="128"/>
      <c r="C4" s="128"/>
      <c r="D4" s="128"/>
    </row>
    <row r="8" spans="1:4" ht="44.25" customHeight="1" x14ac:dyDescent="0.25">
      <c r="A8" s="1" t="s">
        <v>0</v>
      </c>
      <c r="B8" s="1" t="s">
        <v>169</v>
      </c>
      <c r="C8" s="1" t="s">
        <v>170</v>
      </c>
      <c r="D8" s="1" t="s">
        <v>171</v>
      </c>
    </row>
    <row r="9" spans="1:4" ht="38.25" x14ac:dyDescent="0.25">
      <c r="A9" s="17" t="s">
        <v>9</v>
      </c>
      <c r="B9" s="2" t="s">
        <v>179</v>
      </c>
      <c r="C9" s="28" t="s">
        <v>194</v>
      </c>
      <c r="D9" s="3" t="s">
        <v>208</v>
      </c>
    </row>
    <row r="10" spans="1:4" ht="25.5" x14ac:dyDescent="0.25">
      <c r="A10" s="17" t="s">
        <v>10</v>
      </c>
      <c r="B10" s="2" t="s">
        <v>180</v>
      </c>
      <c r="C10" s="3" t="s">
        <v>195</v>
      </c>
      <c r="D10" s="3" t="s">
        <v>209</v>
      </c>
    </row>
    <row r="11" spans="1:4" s="33" customFormat="1" ht="25.5" x14ac:dyDescent="0.25">
      <c r="A11" s="30" t="s">
        <v>11</v>
      </c>
      <c r="B11" s="31" t="s">
        <v>181</v>
      </c>
      <c r="C11" s="32" t="s">
        <v>196</v>
      </c>
      <c r="D11" s="32" t="s">
        <v>209</v>
      </c>
    </row>
    <row r="12" spans="1:4" s="33" customFormat="1" ht="38.25" x14ac:dyDescent="0.25">
      <c r="A12" s="30" t="s">
        <v>27</v>
      </c>
      <c r="B12" s="31" t="s">
        <v>182</v>
      </c>
      <c r="C12" s="32" t="s">
        <v>197</v>
      </c>
      <c r="D12" s="32" t="s">
        <v>209</v>
      </c>
    </row>
    <row r="13" spans="1:4" s="33" customFormat="1" ht="38.25" x14ac:dyDescent="0.25">
      <c r="A13" s="30" t="s">
        <v>59</v>
      </c>
      <c r="B13" s="31" t="s">
        <v>183</v>
      </c>
      <c r="C13" s="32" t="s">
        <v>198</v>
      </c>
      <c r="D13" s="32" t="s">
        <v>209</v>
      </c>
    </row>
    <row r="14" spans="1:4" s="33" customFormat="1" ht="25.5" x14ac:dyDescent="0.25">
      <c r="A14" s="30" t="s">
        <v>60</v>
      </c>
      <c r="B14" s="31" t="s">
        <v>184</v>
      </c>
      <c r="C14" s="32" t="s">
        <v>199</v>
      </c>
      <c r="D14" s="32" t="s">
        <v>209</v>
      </c>
    </row>
    <row r="15" spans="1:4" ht="38.25" x14ac:dyDescent="0.25">
      <c r="A15" s="17" t="s">
        <v>117</v>
      </c>
      <c r="B15" s="2" t="s">
        <v>185</v>
      </c>
      <c r="C15" s="3" t="s">
        <v>200</v>
      </c>
      <c r="D15" s="3" t="s">
        <v>208</v>
      </c>
    </row>
    <row r="16" spans="1:4" ht="38.25" x14ac:dyDescent="0.25">
      <c r="A16" s="17" t="s">
        <v>118</v>
      </c>
      <c r="B16" s="2" t="s">
        <v>186</v>
      </c>
      <c r="C16" s="3" t="s">
        <v>201</v>
      </c>
      <c r="D16" s="3" t="s">
        <v>209</v>
      </c>
    </row>
    <row r="17" spans="1:4" ht="15.75" x14ac:dyDescent="0.25">
      <c r="A17" s="17" t="s">
        <v>119</v>
      </c>
      <c r="B17" s="2" t="s">
        <v>187</v>
      </c>
      <c r="C17" s="3" t="s">
        <v>202</v>
      </c>
      <c r="D17" s="3" t="s">
        <v>209</v>
      </c>
    </row>
    <row r="18" spans="1:4" ht="15.75" x14ac:dyDescent="0.25">
      <c r="A18" s="17" t="s">
        <v>120</v>
      </c>
      <c r="B18" s="2" t="s">
        <v>188</v>
      </c>
      <c r="C18" s="3" t="s">
        <v>202</v>
      </c>
      <c r="D18" s="3" t="s">
        <v>209</v>
      </c>
    </row>
    <row r="19" spans="1:4" ht="25.5" x14ac:dyDescent="0.25">
      <c r="A19" s="17" t="s">
        <v>172</v>
      </c>
      <c r="B19" s="2" t="s">
        <v>189</v>
      </c>
      <c r="C19" s="3" t="s">
        <v>203</v>
      </c>
      <c r="D19" s="3" t="s">
        <v>209</v>
      </c>
    </row>
    <row r="20" spans="1:4" ht="25.5" x14ac:dyDescent="0.25">
      <c r="A20" s="17" t="s">
        <v>173</v>
      </c>
      <c r="B20" s="2" t="s">
        <v>190</v>
      </c>
      <c r="C20" s="3" t="s">
        <v>204</v>
      </c>
      <c r="D20" s="3" t="s">
        <v>209</v>
      </c>
    </row>
    <row r="21" spans="1:4" ht="25.5" x14ac:dyDescent="0.25">
      <c r="A21" s="17" t="s">
        <v>174</v>
      </c>
      <c r="B21" s="2" t="s">
        <v>191</v>
      </c>
      <c r="C21" s="3" t="s">
        <v>205</v>
      </c>
      <c r="D21" s="3" t="s">
        <v>208</v>
      </c>
    </row>
    <row r="22" spans="1:4" ht="25.5" x14ac:dyDescent="0.25">
      <c r="A22" s="17" t="s">
        <v>175</v>
      </c>
      <c r="B22" s="2" t="s">
        <v>192</v>
      </c>
      <c r="C22" s="3" t="s">
        <v>206</v>
      </c>
      <c r="D22" s="3" t="s">
        <v>208</v>
      </c>
    </row>
    <row r="23" spans="1:4" ht="51" x14ac:dyDescent="0.25">
      <c r="A23" s="17" t="s">
        <v>176</v>
      </c>
      <c r="B23" s="2" t="s">
        <v>193</v>
      </c>
      <c r="C23" s="3" t="s">
        <v>207</v>
      </c>
      <c r="D23" s="3" t="s">
        <v>209</v>
      </c>
    </row>
  </sheetData>
  <mergeCells count="2">
    <mergeCell ref="A3:D3"/>
    <mergeCell ref="A4:D4"/>
  </mergeCells>
  <hyperlinks>
    <hyperlink ref="A9" location="'1-илова '!A1" display="1."/>
    <hyperlink ref="A10" location="'2-илова'!A1" display="2."/>
    <hyperlink ref="A11" location="'3-илова'!A1" display="3."/>
    <hyperlink ref="A12" location="'4-илова'!A1" display="4."/>
    <hyperlink ref="A13" location="'5-илова'!A1" display="5."/>
    <hyperlink ref="A14" location="'6-илова'!A1" display="6."/>
    <hyperlink ref="A15" location="'7-илова'!A1" display="7."/>
    <hyperlink ref="A16" location="'8-илова'!A1" display="8."/>
    <hyperlink ref="A17" location="'9-илова'!A1" display="9."/>
    <hyperlink ref="A18" location="'10-илова'!A1" display="10."/>
    <hyperlink ref="A19" location="'11-илова'!A1" display="11."/>
    <hyperlink ref="A20" location="'12-илова'!A1" display="12."/>
    <hyperlink ref="A21" location="'13-илова'!A1" display="13."/>
    <hyperlink ref="A22" location="'14-илова'!A1" display="14."/>
    <hyperlink ref="A23" location="'15-илова'!A1" display="15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D8" sqref="D8"/>
    </sheetView>
  </sheetViews>
  <sheetFormatPr defaultRowHeight="15" x14ac:dyDescent="0.25"/>
  <cols>
    <col min="2" max="2" width="21.42578125" customWidth="1"/>
    <col min="3" max="3" width="33.28515625" customWidth="1"/>
    <col min="4" max="4" width="18.28515625" customWidth="1"/>
    <col min="5" max="5" width="18.140625" customWidth="1"/>
    <col min="6" max="6" width="24.28515625" customWidth="1"/>
  </cols>
  <sheetData>
    <row r="1" spans="1:7" ht="63.75" customHeight="1" x14ac:dyDescent="0.25">
      <c r="E1" s="136" t="s">
        <v>72</v>
      </c>
      <c r="F1" s="136"/>
      <c r="G1" s="11"/>
    </row>
    <row r="2" spans="1:7" x14ac:dyDescent="0.25">
      <c r="E2" s="139" t="s">
        <v>122</v>
      </c>
      <c r="F2" s="139"/>
      <c r="G2" s="18"/>
    </row>
    <row r="4" spans="1:7" ht="15.75" x14ac:dyDescent="0.25">
      <c r="A4" s="131" t="s">
        <v>95</v>
      </c>
      <c r="B4" s="131"/>
      <c r="C4" s="131"/>
      <c r="D4" s="131"/>
      <c r="E4" s="131"/>
      <c r="F4" s="131"/>
    </row>
    <row r="5" spans="1:7" ht="15.75" x14ac:dyDescent="0.25">
      <c r="A5" s="132" t="s">
        <v>96</v>
      </c>
      <c r="B5" s="132"/>
      <c r="C5" s="132"/>
      <c r="D5" s="132"/>
      <c r="E5" s="132"/>
      <c r="F5" s="132"/>
    </row>
    <row r="6" spans="1:7" ht="15.75" x14ac:dyDescent="0.25">
      <c r="A6" s="171" t="s">
        <v>97</v>
      </c>
      <c r="B6" s="171"/>
      <c r="C6" s="171"/>
      <c r="D6" s="171"/>
      <c r="E6" s="171"/>
      <c r="F6" s="171"/>
    </row>
    <row r="7" spans="1:7" ht="31.5" x14ac:dyDescent="0.25">
      <c r="A7" s="8" t="s">
        <v>0</v>
      </c>
      <c r="B7" s="8" t="s">
        <v>98</v>
      </c>
      <c r="C7" s="8" t="s">
        <v>99</v>
      </c>
      <c r="D7" s="8" t="s">
        <v>100</v>
      </c>
      <c r="E7" s="8" t="s">
        <v>101</v>
      </c>
      <c r="F7" s="8" t="s">
        <v>102</v>
      </c>
    </row>
    <row r="8" spans="1:7" ht="25.5" x14ac:dyDescent="0.25">
      <c r="A8" s="73">
        <v>1</v>
      </c>
      <c r="B8" s="73" t="s">
        <v>223</v>
      </c>
      <c r="C8" s="73" t="s">
        <v>224</v>
      </c>
      <c r="D8" s="34" t="s">
        <v>225</v>
      </c>
      <c r="E8" s="74">
        <v>43831</v>
      </c>
      <c r="F8" s="34"/>
    </row>
    <row r="9" spans="1:7" x14ac:dyDescent="0.25">
      <c r="A9" s="10"/>
      <c r="B9" s="10"/>
      <c r="C9" s="10"/>
      <c r="D9" s="20"/>
      <c r="E9" s="20"/>
      <c r="F9" s="20"/>
    </row>
    <row r="10" spans="1:7" x14ac:dyDescent="0.25">
      <c r="A10" s="10"/>
      <c r="B10" s="10"/>
      <c r="C10" s="10"/>
      <c r="D10" s="20"/>
      <c r="E10" s="20"/>
      <c r="F10" s="20"/>
    </row>
    <row r="11" spans="1:7" x14ac:dyDescent="0.25">
      <c r="A11" s="10"/>
      <c r="B11" s="10"/>
      <c r="C11" s="10"/>
      <c r="D11" s="20"/>
      <c r="E11" s="20"/>
      <c r="F11" s="20"/>
    </row>
    <row r="12" spans="1:7" x14ac:dyDescent="0.25">
      <c r="A12" s="10"/>
      <c r="B12" s="10"/>
      <c r="C12" s="10"/>
      <c r="D12" s="20"/>
      <c r="E12" s="20"/>
      <c r="F12" s="20"/>
    </row>
    <row r="13" spans="1:7" x14ac:dyDescent="0.25">
      <c r="A13" s="10"/>
      <c r="B13" s="10"/>
      <c r="C13" s="10"/>
      <c r="D13" s="20"/>
      <c r="E13" s="20"/>
      <c r="F13" s="20"/>
    </row>
    <row r="14" spans="1:7" x14ac:dyDescent="0.25">
      <c r="A14" s="10"/>
      <c r="B14" s="10"/>
      <c r="C14" s="10"/>
      <c r="D14" s="20"/>
      <c r="E14" s="20"/>
      <c r="F14" s="20"/>
    </row>
    <row r="15" spans="1:7" x14ac:dyDescent="0.25">
      <c r="A15" s="10"/>
      <c r="B15" s="10"/>
      <c r="C15" s="10"/>
      <c r="D15" s="20"/>
      <c r="E15" s="20"/>
      <c r="F15" s="20"/>
    </row>
    <row r="16" spans="1:7" x14ac:dyDescent="0.25">
      <c r="A16" s="10"/>
      <c r="B16" s="10"/>
      <c r="C16" s="10"/>
      <c r="D16" s="20"/>
      <c r="E16" s="20"/>
      <c r="F16" s="20"/>
    </row>
  </sheetData>
  <mergeCells count="5">
    <mergeCell ref="A4:F4"/>
    <mergeCell ref="A5:F5"/>
    <mergeCell ref="A6:F6"/>
    <mergeCell ref="E1:F1"/>
    <mergeCell ref="E2:F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F21" sqref="F21"/>
    </sheetView>
  </sheetViews>
  <sheetFormatPr defaultRowHeight="15" x14ac:dyDescent="0.25"/>
  <cols>
    <col min="2" max="2" width="24.5703125" customWidth="1"/>
    <col min="3" max="3" width="12" customWidth="1"/>
    <col min="4" max="4" width="17.5703125" customWidth="1"/>
    <col min="5" max="5" width="12.28515625" customWidth="1"/>
    <col min="6" max="6" width="14.42578125" customWidth="1"/>
    <col min="7" max="7" width="12.42578125" customWidth="1"/>
    <col min="8" max="8" width="15.85546875" customWidth="1"/>
    <col min="9" max="9" width="13.5703125" customWidth="1"/>
    <col min="12" max="12" width="13.85546875" customWidth="1"/>
  </cols>
  <sheetData>
    <row r="1" spans="1:12" ht="69" customHeight="1" x14ac:dyDescent="0.25">
      <c r="I1" s="136" t="s">
        <v>72</v>
      </c>
      <c r="J1" s="136"/>
      <c r="K1" s="136"/>
      <c r="L1" s="136"/>
    </row>
    <row r="2" spans="1:12" x14ac:dyDescent="0.25">
      <c r="I2" s="139" t="s">
        <v>121</v>
      </c>
      <c r="J2" s="139"/>
      <c r="K2" s="139"/>
      <c r="L2" s="139"/>
    </row>
    <row r="4" spans="1:12" ht="15.75" x14ac:dyDescent="0.25">
      <c r="A4" s="131" t="s">
        <v>95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15.75" x14ac:dyDescent="0.25">
      <c r="A5" s="132" t="s">
        <v>96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1:12" ht="15.75" x14ac:dyDescent="0.25">
      <c r="A6" s="172" t="s">
        <v>97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1:12" ht="46.5" customHeight="1" x14ac:dyDescent="0.25">
      <c r="A7" s="138" t="s">
        <v>0</v>
      </c>
      <c r="B7" s="138" t="s">
        <v>103</v>
      </c>
      <c r="C7" s="138" t="s">
        <v>104</v>
      </c>
      <c r="D7" s="138" t="s">
        <v>105</v>
      </c>
      <c r="E7" s="138" t="s">
        <v>106</v>
      </c>
      <c r="F7" s="138" t="s">
        <v>107</v>
      </c>
      <c r="G7" s="138" t="s">
        <v>108</v>
      </c>
      <c r="H7" s="138" t="s">
        <v>109</v>
      </c>
      <c r="I7" s="138" t="s">
        <v>110</v>
      </c>
      <c r="J7" s="138"/>
      <c r="K7" s="138"/>
      <c r="L7" s="138" t="s">
        <v>111</v>
      </c>
    </row>
    <row r="8" spans="1:12" ht="31.5" x14ac:dyDescent="0.25">
      <c r="A8" s="138"/>
      <c r="B8" s="138"/>
      <c r="C8" s="138"/>
      <c r="D8" s="138"/>
      <c r="E8" s="138"/>
      <c r="F8" s="138"/>
      <c r="G8" s="138"/>
      <c r="H8" s="138"/>
      <c r="I8" s="8" t="s">
        <v>112</v>
      </c>
      <c r="J8" s="8" t="s">
        <v>113</v>
      </c>
      <c r="K8" s="8" t="s">
        <v>114</v>
      </c>
      <c r="L8" s="138"/>
    </row>
    <row r="9" spans="1:12" x14ac:dyDescent="0.25">
      <c r="A9" s="10"/>
      <c r="B9" s="10" t="s">
        <v>225</v>
      </c>
      <c r="C9" s="10"/>
      <c r="D9" s="20"/>
      <c r="E9" s="20"/>
      <c r="F9" s="20"/>
      <c r="G9" s="20"/>
      <c r="H9" s="20"/>
      <c r="I9" s="20"/>
      <c r="J9" s="20"/>
      <c r="K9" s="183" t="s">
        <v>360</v>
      </c>
      <c r="L9" s="183" t="s">
        <v>361</v>
      </c>
    </row>
    <row r="10" spans="1:12" x14ac:dyDescent="0.25">
      <c r="A10" s="1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</row>
    <row r="11" spans="1:12" x14ac:dyDescent="0.25">
      <c r="A11" s="10"/>
      <c r="B11" s="10"/>
      <c r="C11" s="10"/>
      <c r="D11" s="20"/>
      <c r="E11" s="20"/>
      <c r="F11" s="20"/>
      <c r="G11" s="20"/>
      <c r="H11" s="20"/>
      <c r="I11" s="20"/>
      <c r="J11" s="20"/>
      <c r="K11" s="20"/>
      <c r="L11" s="20"/>
    </row>
    <row r="12" spans="1:12" x14ac:dyDescent="0.25">
      <c r="A12" s="10"/>
      <c r="B12" s="10"/>
      <c r="C12" s="10"/>
      <c r="D12" s="20"/>
      <c r="E12" s="20"/>
      <c r="F12" s="20"/>
      <c r="G12" s="20"/>
      <c r="H12" s="20"/>
      <c r="I12" s="20"/>
      <c r="J12" s="20"/>
      <c r="K12" s="20"/>
      <c r="L12" s="20"/>
    </row>
    <row r="13" spans="1:12" x14ac:dyDescent="0.25">
      <c r="A13" s="10"/>
      <c r="B13" s="10"/>
      <c r="C13" s="10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A14" s="10"/>
      <c r="B14" s="10"/>
      <c r="C14" s="1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10"/>
      <c r="B15" s="10"/>
      <c r="C15" s="10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A16" s="10"/>
      <c r="B16" s="10"/>
      <c r="C16" s="10"/>
      <c r="D16" s="20"/>
      <c r="E16" s="20"/>
      <c r="F16" s="20"/>
      <c r="G16" s="20"/>
      <c r="H16" s="20"/>
      <c r="I16" s="20"/>
      <c r="J16" s="20"/>
      <c r="K16" s="20"/>
      <c r="L16" s="20"/>
    </row>
  </sheetData>
  <mergeCells count="15">
    <mergeCell ref="I1:L1"/>
    <mergeCell ref="I2:L2"/>
    <mergeCell ref="G7:G8"/>
    <mergeCell ref="H7:H8"/>
    <mergeCell ref="I7:K7"/>
    <mergeCell ref="L7:L8"/>
    <mergeCell ref="A4:L4"/>
    <mergeCell ref="A5:L5"/>
    <mergeCell ref="A6:L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B12" sqref="B12"/>
    </sheetView>
  </sheetViews>
  <sheetFormatPr defaultRowHeight="15" x14ac:dyDescent="0.25"/>
  <cols>
    <col min="2" max="2" width="27.28515625" customWidth="1"/>
    <col min="3" max="3" width="26" customWidth="1"/>
    <col min="4" max="4" width="43.42578125" customWidth="1"/>
  </cols>
  <sheetData>
    <row r="1" spans="1:7" ht="60" x14ac:dyDescent="0.25">
      <c r="D1" s="12" t="s">
        <v>72</v>
      </c>
      <c r="E1" s="11"/>
      <c r="F1" s="11"/>
      <c r="G1" s="11"/>
    </row>
    <row r="2" spans="1:7" x14ac:dyDescent="0.25">
      <c r="D2" s="16" t="s">
        <v>123</v>
      </c>
      <c r="E2" s="18"/>
      <c r="F2" s="18"/>
      <c r="G2" s="18"/>
    </row>
    <row r="4" spans="1:7" ht="37.5" customHeight="1" x14ac:dyDescent="0.25">
      <c r="A4" s="131" t="s">
        <v>362</v>
      </c>
      <c r="B4" s="131"/>
      <c r="C4" s="131"/>
      <c r="D4" s="131"/>
    </row>
    <row r="5" spans="1:7" ht="15.75" x14ac:dyDescent="0.25">
      <c r="A5" s="172" t="s">
        <v>16</v>
      </c>
      <c r="B5" s="172"/>
      <c r="C5" s="172"/>
      <c r="D5" s="172"/>
    </row>
    <row r="6" spans="1:7" ht="15.75" x14ac:dyDescent="0.25">
      <c r="A6" s="171"/>
      <c r="B6" s="171"/>
      <c r="C6" s="171"/>
      <c r="D6" s="171"/>
    </row>
    <row r="7" spans="1:7" ht="44.25" customHeight="1" x14ac:dyDescent="0.25">
      <c r="A7" s="8" t="s">
        <v>0</v>
      </c>
      <c r="B7" s="8" t="s">
        <v>115</v>
      </c>
      <c r="C7" s="8" t="s">
        <v>116</v>
      </c>
      <c r="D7" s="8" t="s">
        <v>124</v>
      </c>
    </row>
    <row r="8" spans="1:7" ht="15.75" x14ac:dyDescent="0.25">
      <c r="A8" s="22" t="s">
        <v>9</v>
      </c>
      <c r="B8" s="23"/>
      <c r="C8" s="23"/>
      <c r="D8" s="23"/>
    </row>
    <row r="9" spans="1:7" ht="15.75" x14ac:dyDescent="0.25">
      <c r="A9" s="22" t="s">
        <v>10</v>
      </c>
      <c r="B9" s="23"/>
      <c r="C9" s="23"/>
      <c r="D9" s="23"/>
    </row>
    <row r="10" spans="1:7" ht="15.75" x14ac:dyDescent="0.25">
      <c r="A10" s="22" t="s">
        <v>11</v>
      </c>
      <c r="B10" s="23"/>
      <c r="C10" s="23"/>
      <c r="D10" s="23"/>
    </row>
    <row r="11" spans="1:7" ht="15.75" x14ac:dyDescent="0.25">
      <c r="A11" s="22" t="s">
        <v>27</v>
      </c>
      <c r="B11" s="23"/>
      <c r="C11" s="23"/>
      <c r="D11" s="23"/>
    </row>
    <row r="12" spans="1:7" ht="15.75" x14ac:dyDescent="0.25">
      <c r="A12" s="22" t="s">
        <v>59</v>
      </c>
      <c r="B12" s="23"/>
      <c r="C12" s="23"/>
      <c r="D12" s="23"/>
    </row>
    <row r="13" spans="1:7" ht="15.75" x14ac:dyDescent="0.25">
      <c r="A13" s="22" t="s">
        <v>60</v>
      </c>
      <c r="B13" s="23"/>
      <c r="C13" s="23"/>
      <c r="D13" s="23"/>
    </row>
    <row r="14" spans="1:7" ht="15.75" x14ac:dyDescent="0.25">
      <c r="A14" s="22" t="s">
        <v>117</v>
      </c>
      <c r="B14" s="23"/>
      <c r="C14" s="23"/>
      <c r="D14" s="23"/>
    </row>
    <row r="15" spans="1:7" ht="15.75" x14ac:dyDescent="0.25">
      <c r="A15" s="22" t="s">
        <v>118</v>
      </c>
      <c r="B15" s="23"/>
      <c r="C15" s="23"/>
      <c r="D15" s="23"/>
    </row>
    <row r="16" spans="1:7" ht="15.75" x14ac:dyDescent="0.25">
      <c r="A16" s="22" t="s">
        <v>119</v>
      </c>
      <c r="B16" s="23"/>
      <c r="C16" s="23"/>
      <c r="D16" s="23"/>
    </row>
    <row r="17" spans="1:4" ht="15.75" x14ac:dyDescent="0.25">
      <c r="A17" s="22" t="s">
        <v>120</v>
      </c>
      <c r="B17" s="23"/>
      <c r="C17" s="23"/>
      <c r="D17" s="23"/>
    </row>
  </sheetData>
  <mergeCells count="3">
    <mergeCell ref="A6:D6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A4" sqref="A4:D4"/>
    </sheetView>
  </sheetViews>
  <sheetFormatPr defaultRowHeight="15" x14ac:dyDescent="0.25"/>
  <cols>
    <col min="2" max="2" width="27.28515625" customWidth="1"/>
    <col min="3" max="3" width="26" customWidth="1"/>
    <col min="4" max="4" width="43.42578125" customWidth="1"/>
  </cols>
  <sheetData>
    <row r="1" spans="1:7" ht="60" x14ac:dyDescent="0.25">
      <c r="D1" s="12" t="s">
        <v>72</v>
      </c>
      <c r="E1" s="11"/>
      <c r="F1" s="11"/>
      <c r="G1" s="11"/>
    </row>
    <row r="2" spans="1:7" x14ac:dyDescent="0.25">
      <c r="D2" s="16" t="s">
        <v>125</v>
      </c>
      <c r="E2" s="18"/>
      <c r="F2" s="18"/>
      <c r="G2" s="18"/>
    </row>
    <row r="4" spans="1:7" ht="37.5" customHeight="1" x14ac:dyDescent="0.25">
      <c r="A4" s="131" t="s">
        <v>363</v>
      </c>
      <c r="B4" s="131"/>
      <c r="C4" s="131"/>
      <c r="D4" s="131"/>
    </row>
    <row r="5" spans="1:7" ht="15.75" x14ac:dyDescent="0.25">
      <c r="A5" s="172" t="s">
        <v>16</v>
      </c>
      <c r="B5" s="172"/>
      <c r="C5" s="172"/>
      <c r="D5" s="172"/>
    </row>
    <row r="6" spans="1:7" ht="15.75" x14ac:dyDescent="0.25">
      <c r="A6" s="171"/>
      <c r="B6" s="171"/>
      <c r="C6" s="171"/>
      <c r="D6" s="171"/>
    </row>
    <row r="7" spans="1:7" ht="44.25" customHeight="1" x14ac:dyDescent="0.25">
      <c r="A7" s="8" t="s">
        <v>0</v>
      </c>
      <c r="B7" s="8" t="s">
        <v>115</v>
      </c>
      <c r="C7" s="8" t="s">
        <v>116</v>
      </c>
      <c r="D7" s="8" t="s">
        <v>124</v>
      </c>
    </row>
    <row r="8" spans="1:7" ht="15.75" x14ac:dyDescent="0.25">
      <c r="A8" s="22" t="s">
        <v>9</v>
      </c>
      <c r="B8" s="23"/>
      <c r="C8" s="23"/>
      <c r="D8" s="23"/>
    </row>
    <row r="9" spans="1:7" ht="15.75" x14ac:dyDescent="0.25">
      <c r="A9" s="22" t="s">
        <v>10</v>
      </c>
      <c r="B9" s="23"/>
      <c r="C9" s="23"/>
      <c r="D9" s="23"/>
    </row>
    <row r="10" spans="1:7" ht="15.75" x14ac:dyDescent="0.25">
      <c r="A10" s="22" t="s">
        <v>11</v>
      </c>
      <c r="B10" s="23"/>
      <c r="C10" s="23"/>
      <c r="D10" s="23"/>
    </row>
    <row r="11" spans="1:7" ht="15.75" x14ac:dyDescent="0.25">
      <c r="A11" s="22" t="s">
        <v>27</v>
      </c>
      <c r="B11" s="23"/>
      <c r="C11" s="23"/>
      <c r="D11" s="23"/>
    </row>
    <row r="12" spans="1:7" ht="15.75" x14ac:dyDescent="0.25">
      <c r="A12" s="22" t="s">
        <v>59</v>
      </c>
      <c r="B12" s="23"/>
      <c r="C12" s="23"/>
      <c r="D12" s="23"/>
    </row>
    <row r="13" spans="1:7" ht="15.75" x14ac:dyDescent="0.25">
      <c r="A13" s="22" t="s">
        <v>60</v>
      </c>
      <c r="B13" s="23"/>
      <c r="C13" s="23"/>
      <c r="D13" s="23"/>
    </row>
    <row r="14" spans="1:7" ht="15.75" x14ac:dyDescent="0.25">
      <c r="A14" s="22" t="s">
        <v>117</v>
      </c>
      <c r="B14" s="23"/>
      <c r="C14" s="23"/>
      <c r="D14" s="23"/>
    </row>
    <row r="15" spans="1:7" ht="15.75" x14ac:dyDescent="0.25">
      <c r="A15" s="22" t="s">
        <v>118</v>
      </c>
      <c r="B15" s="23"/>
      <c r="C15" s="23"/>
      <c r="D15" s="23"/>
    </row>
    <row r="16" spans="1:7" ht="15.75" x14ac:dyDescent="0.25">
      <c r="A16" s="22" t="s">
        <v>119</v>
      </c>
      <c r="B16" s="23"/>
      <c r="C16" s="23"/>
      <c r="D16" s="23"/>
    </row>
    <row r="17" spans="1:4" ht="15.75" x14ac:dyDescent="0.25">
      <c r="A17" s="22" t="s">
        <v>120</v>
      </c>
      <c r="B17" s="23"/>
      <c r="C17" s="23"/>
      <c r="D17" s="23"/>
    </row>
  </sheetData>
  <mergeCells count="3"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D22" sqref="D22"/>
    </sheetView>
  </sheetViews>
  <sheetFormatPr defaultRowHeight="15" x14ac:dyDescent="0.25"/>
  <cols>
    <col min="2" max="2" width="24.28515625" customWidth="1"/>
    <col min="3" max="3" width="23.140625" customWidth="1"/>
    <col min="4" max="4" width="36.5703125" customWidth="1"/>
  </cols>
  <sheetData>
    <row r="1" spans="1:4" ht="75" x14ac:dyDescent="0.25">
      <c r="D1" s="12" t="s">
        <v>72</v>
      </c>
    </row>
    <row r="2" spans="1:4" x14ac:dyDescent="0.25">
      <c r="D2" s="16" t="s">
        <v>131</v>
      </c>
    </row>
    <row r="4" spans="1:4" ht="30.75" customHeight="1" x14ac:dyDescent="0.25">
      <c r="A4" s="130" t="s">
        <v>364</v>
      </c>
      <c r="B4" s="131"/>
      <c r="C4" s="131"/>
      <c r="D4" s="131"/>
    </row>
    <row r="5" spans="1:4" ht="15.75" x14ac:dyDescent="0.25">
      <c r="A5" s="132" t="s">
        <v>16</v>
      </c>
      <c r="B5" s="132"/>
      <c r="C5" s="132"/>
      <c r="D5" s="132"/>
    </row>
    <row r="6" spans="1:4" ht="15.75" x14ac:dyDescent="0.25">
      <c r="A6" s="132" t="s">
        <v>129</v>
      </c>
      <c r="B6" s="132"/>
      <c r="C6" s="132"/>
      <c r="D6" s="132"/>
    </row>
    <row r="7" spans="1:4" x14ac:dyDescent="0.25">
      <c r="A7" s="5"/>
    </row>
    <row r="8" spans="1:4" ht="31.5" x14ac:dyDescent="0.25">
      <c r="A8" s="1" t="s">
        <v>0</v>
      </c>
      <c r="B8" s="1" t="s">
        <v>126</v>
      </c>
      <c r="C8" s="1" t="s">
        <v>127</v>
      </c>
      <c r="D8" s="1" t="s">
        <v>128</v>
      </c>
    </row>
    <row r="9" spans="1:4" x14ac:dyDescent="0.25">
      <c r="A9" s="3"/>
      <c r="B9" s="3"/>
      <c r="C9" s="3"/>
      <c r="D9" s="3"/>
    </row>
    <row r="10" spans="1:4" x14ac:dyDescent="0.25">
      <c r="A10" s="3"/>
      <c r="B10" s="3"/>
      <c r="C10" s="3"/>
      <c r="D10" s="3"/>
    </row>
    <row r="11" spans="1:4" x14ac:dyDescent="0.25">
      <c r="A11" s="3"/>
      <c r="B11" s="3"/>
      <c r="C11" s="3"/>
      <c r="D11" s="3"/>
    </row>
    <row r="12" spans="1:4" x14ac:dyDescent="0.25">
      <c r="A12" s="3"/>
      <c r="B12" s="3"/>
      <c r="C12" s="3"/>
      <c r="D12" s="3"/>
    </row>
    <row r="13" spans="1:4" x14ac:dyDescent="0.25">
      <c r="A13" s="3"/>
      <c r="B13" s="3"/>
      <c r="C13" s="3"/>
      <c r="D13" s="3"/>
    </row>
    <row r="14" spans="1:4" x14ac:dyDescent="0.25">
      <c r="A14" s="3"/>
      <c r="B14" s="3"/>
      <c r="C14" s="3"/>
      <c r="D14" s="3"/>
    </row>
    <row r="15" spans="1:4" ht="36" customHeight="1" x14ac:dyDescent="0.25">
      <c r="A15" s="134" t="s">
        <v>130</v>
      </c>
      <c r="B15" s="135"/>
      <c r="C15" s="135"/>
      <c r="D15" s="135"/>
    </row>
  </sheetData>
  <mergeCells count="4">
    <mergeCell ref="A15:D15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E24" sqref="E24"/>
    </sheetView>
  </sheetViews>
  <sheetFormatPr defaultRowHeight="15" x14ac:dyDescent="0.25"/>
  <cols>
    <col min="2" max="2" width="75" bestFit="1" customWidth="1"/>
    <col min="3" max="3" width="12" customWidth="1"/>
    <col min="4" max="4" width="14.140625" customWidth="1"/>
    <col min="5" max="5" width="19.5703125" customWidth="1"/>
    <col min="6" max="6" width="22" bestFit="1" customWidth="1"/>
    <col min="7" max="7" width="12.5703125" customWidth="1"/>
    <col min="8" max="8" width="17.28515625" customWidth="1"/>
    <col min="9" max="9" width="11.85546875" customWidth="1"/>
    <col min="10" max="10" width="12.140625" customWidth="1"/>
    <col min="11" max="11" width="10.5703125" customWidth="1"/>
  </cols>
  <sheetData>
    <row r="1" spans="1:11" ht="83.25" customHeight="1" x14ac:dyDescent="0.25">
      <c r="I1" s="136" t="s">
        <v>72</v>
      </c>
      <c r="J1" s="136"/>
      <c r="K1" s="136"/>
    </row>
    <row r="2" spans="1:11" x14ac:dyDescent="0.25">
      <c r="I2" s="139" t="s">
        <v>167</v>
      </c>
      <c r="J2" s="139"/>
      <c r="K2" s="139"/>
    </row>
    <row r="4" spans="1:11" ht="37.5" customHeight="1" x14ac:dyDescent="0.25">
      <c r="A4" s="130" t="s">
        <v>365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5.75" x14ac:dyDescent="0.25">
      <c r="A5" s="132" t="s">
        <v>49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15.75" x14ac:dyDescent="0.25">
      <c r="A6" s="24"/>
      <c r="B6" s="173" t="s">
        <v>132</v>
      </c>
      <c r="C6" s="173"/>
      <c r="D6" s="173"/>
      <c r="E6" s="24"/>
      <c r="F6" s="24"/>
      <c r="G6" s="24"/>
      <c r="H6" s="24"/>
      <c r="I6" s="24"/>
      <c r="J6" s="24"/>
      <c r="K6" s="24"/>
    </row>
    <row r="7" spans="1:11" ht="62.25" customHeight="1" x14ac:dyDescent="0.25">
      <c r="A7" s="129" t="s">
        <v>0</v>
      </c>
      <c r="B7" s="129" t="s">
        <v>133</v>
      </c>
      <c r="C7" s="129" t="s">
        <v>116</v>
      </c>
      <c r="D7" s="169" t="s">
        <v>154</v>
      </c>
      <c r="E7" s="129" t="s">
        <v>134</v>
      </c>
      <c r="F7" s="1" t="s">
        <v>135</v>
      </c>
      <c r="G7" s="129" t="s">
        <v>136</v>
      </c>
      <c r="H7" s="129"/>
      <c r="I7" s="129" t="s">
        <v>137</v>
      </c>
      <c r="J7" s="129"/>
      <c r="K7" s="129"/>
    </row>
    <row r="8" spans="1:11" ht="47.25" x14ac:dyDescent="0.25">
      <c r="A8" s="129"/>
      <c r="B8" s="129"/>
      <c r="C8" s="129"/>
      <c r="D8" s="170"/>
      <c r="E8" s="129"/>
      <c r="F8" s="1" t="s">
        <v>58</v>
      </c>
      <c r="G8" s="1" t="s">
        <v>138</v>
      </c>
      <c r="H8" s="1" t="s">
        <v>139</v>
      </c>
      <c r="I8" s="1" t="s">
        <v>140</v>
      </c>
      <c r="J8" s="1" t="s">
        <v>141</v>
      </c>
      <c r="K8" s="1" t="s">
        <v>142</v>
      </c>
    </row>
    <row r="9" spans="1:11" ht="15.75" x14ac:dyDescent="0.25">
      <c r="A9" s="2" t="s">
        <v>9</v>
      </c>
      <c r="B9" s="3"/>
      <c r="C9" s="3"/>
      <c r="D9" s="3"/>
      <c r="E9" s="3"/>
      <c r="F9" s="3"/>
      <c r="G9" s="3"/>
      <c r="H9" s="3"/>
      <c r="I9" s="3"/>
      <c r="J9" s="3"/>
      <c r="K9" s="4"/>
    </row>
    <row r="10" spans="1:11" ht="15.75" x14ac:dyDescent="0.25">
      <c r="A10" s="2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1" ht="15.75" x14ac:dyDescent="0.25">
      <c r="A11" s="2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4"/>
    </row>
    <row r="12" spans="1:11" ht="15.75" x14ac:dyDescent="0.25">
      <c r="A12" s="129" t="s">
        <v>13</v>
      </c>
      <c r="B12" s="129"/>
      <c r="C12" s="1" t="s">
        <v>143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5.75" x14ac:dyDescent="0.25">
      <c r="A14" s="24"/>
      <c r="B14" s="27" t="s">
        <v>144</v>
      </c>
      <c r="C14" s="27"/>
      <c r="D14" s="24"/>
      <c r="E14" s="24"/>
      <c r="F14" s="24"/>
      <c r="G14" s="26"/>
      <c r="H14" s="26"/>
      <c r="I14" s="26"/>
      <c r="J14" s="26"/>
      <c r="K14" s="26"/>
    </row>
    <row r="15" spans="1:11" ht="78" customHeight="1" x14ac:dyDescent="0.25">
      <c r="A15" s="1" t="s">
        <v>0</v>
      </c>
      <c r="B15" s="1" t="s">
        <v>145</v>
      </c>
      <c r="C15" s="1" t="s">
        <v>116</v>
      </c>
      <c r="D15" s="1" t="s">
        <v>154</v>
      </c>
      <c r="E15" s="1" t="s">
        <v>134</v>
      </c>
      <c r="F15" s="1" t="s">
        <v>153</v>
      </c>
      <c r="G15" s="129" t="s">
        <v>146</v>
      </c>
      <c r="H15" s="129"/>
      <c r="I15" s="129"/>
      <c r="J15" s="129"/>
      <c r="K15" s="129"/>
    </row>
    <row r="16" spans="1:11" ht="15.75" x14ac:dyDescent="0.25">
      <c r="A16" s="2" t="s">
        <v>9</v>
      </c>
      <c r="B16" s="3"/>
      <c r="C16" s="3"/>
      <c r="D16" s="3"/>
      <c r="E16" s="3"/>
      <c r="F16" s="3"/>
      <c r="G16" s="174"/>
      <c r="H16" s="174"/>
      <c r="I16" s="174"/>
      <c r="J16" s="174"/>
      <c r="K16" s="174"/>
    </row>
    <row r="17" spans="1:11" ht="15.75" x14ac:dyDescent="0.25">
      <c r="A17" s="2" t="s">
        <v>10</v>
      </c>
      <c r="B17" s="3"/>
      <c r="C17" s="3"/>
      <c r="D17" s="3"/>
      <c r="E17" s="3"/>
      <c r="F17" s="3"/>
      <c r="G17" s="174"/>
      <c r="H17" s="174"/>
      <c r="I17" s="174"/>
      <c r="J17" s="174"/>
      <c r="K17" s="174"/>
    </row>
    <row r="18" spans="1:11" ht="15.75" x14ac:dyDescent="0.25">
      <c r="A18" s="2" t="s">
        <v>11</v>
      </c>
      <c r="B18" s="3"/>
      <c r="C18" s="3"/>
      <c r="D18" s="3"/>
      <c r="E18" s="3"/>
      <c r="F18" s="3"/>
      <c r="G18" s="174"/>
      <c r="H18" s="174"/>
      <c r="I18" s="174"/>
      <c r="J18" s="174"/>
      <c r="K18" s="174"/>
    </row>
    <row r="19" spans="1:11" ht="15.75" x14ac:dyDescent="0.25">
      <c r="A19" s="129" t="s">
        <v>13</v>
      </c>
      <c r="B19" s="129"/>
      <c r="C19" s="1" t="s">
        <v>143</v>
      </c>
      <c r="D19" s="1">
        <v>0</v>
      </c>
      <c r="E19" s="1">
        <v>0</v>
      </c>
      <c r="F19" s="1">
        <v>0</v>
      </c>
      <c r="G19" s="140" t="s">
        <v>143</v>
      </c>
      <c r="H19" s="140"/>
      <c r="I19" s="140"/>
      <c r="J19" s="140"/>
      <c r="K19" s="140"/>
    </row>
    <row r="20" spans="1:1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5.75" x14ac:dyDescent="0.25">
      <c r="A21" s="24"/>
      <c r="B21" s="27" t="s">
        <v>147</v>
      </c>
      <c r="C21" s="27"/>
      <c r="D21" s="24"/>
      <c r="E21" s="24"/>
      <c r="F21" s="24"/>
      <c r="G21" s="26"/>
      <c r="H21" s="26"/>
      <c r="I21" s="26"/>
      <c r="J21" s="26"/>
      <c r="K21" s="26"/>
    </row>
    <row r="22" spans="1:11" ht="54.75" customHeight="1" x14ac:dyDescent="0.25">
      <c r="A22" s="2" t="s">
        <v>0</v>
      </c>
      <c r="B22" s="2" t="s">
        <v>148</v>
      </c>
      <c r="C22" s="2" t="s">
        <v>116</v>
      </c>
      <c r="D22" s="2" t="s">
        <v>149</v>
      </c>
      <c r="E22" s="2" t="s">
        <v>150</v>
      </c>
      <c r="F22" s="2" t="s">
        <v>152</v>
      </c>
      <c r="G22" s="140" t="s">
        <v>151</v>
      </c>
      <c r="H22" s="140"/>
      <c r="I22" s="140"/>
      <c r="J22" s="140"/>
      <c r="K22" s="140"/>
    </row>
    <row r="23" spans="1:11" ht="15.75" x14ac:dyDescent="0.25">
      <c r="A23" s="2">
        <v>1</v>
      </c>
      <c r="B23" s="184" t="s">
        <v>366</v>
      </c>
      <c r="C23" s="185" t="s">
        <v>374</v>
      </c>
      <c r="D23" s="75" t="s">
        <v>226</v>
      </c>
      <c r="E23" s="75">
        <v>23.5</v>
      </c>
      <c r="F23" s="186">
        <v>10000000000</v>
      </c>
      <c r="G23" s="175" t="s">
        <v>394</v>
      </c>
      <c r="H23" s="176"/>
      <c r="I23" s="176"/>
      <c r="J23" s="176"/>
      <c r="K23" s="177"/>
    </row>
    <row r="24" spans="1:11" ht="15.75" x14ac:dyDescent="0.25">
      <c r="A24" s="2">
        <v>2</v>
      </c>
      <c r="B24" s="184" t="s">
        <v>367</v>
      </c>
      <c r="C24" s="185" t="s">
        <v>375</v>
      </c>
      <c r="D24" s="75" t="s">
        <v>226</v>
      </c>
      <c r="E24" s="75">
        <v>23.2</v>
      </c>
      <c r="F24" s="186">
        <v>10000000000</v>
      </c>
      <c r="G24" s="175" t="s">
        <v>387</v>
      </c>
      <c r="H24" s="176"/>
      <c r="I24" s="176"/>
      <c r="J24" s="176"/>
      <c r="K24" s="177"/>
    </row>
    <row r="25" spans="1:11" ht="15.75" x14ac:dyDescent="0.25">
      <c r="A25" s="124">
        <v>3</v>
      </c>
      <c r="B25" s="184" t="s">
        <v>367</v>
      </c>
      <c r="C25" s="185" t="s">
        <v>375</v>
      </c>
      <c r="D25" s="75" t="s">
        <v>226</v>
      </c>
      <c r="E25" s="75">
        <v>23.2</v>
      </c>
      <c r="F25" s="186">
        <v>10000000000</v>
      </c>
      <c r="G25" s="175" t="s">
        <v>388</v>
      </c>
      <c r="H25" s="176"/>
      <c r="I25" s="176"/>
      <c r="J25" s="176"/>
      <c r="K25" s="177"/>
    </row>
    <row r="26" spans="1:11" ht="15.75" x14ac:dyDescent="0.25">
      <c r="A26" s="124">
        <v>4</v>
      </c>
      <c r="B26" s="184" t="s">
        <v>367</v>
      </c>
      <c r="C26" s="185" t="s">
        <v>375</v>
      </c>
      <c r="D26" s="75" t="s">
        <v>226</v>
      </c>
      <c r="E26" s="75">
        <v>23.2</v>
      </c>
      <c r="F26" s="186">
        <v>10000000000</v>
      </c>
      <c r="G26" s="175" t="s">
        <v>389</v>
      </c>
      <c r="H26" s="176"/>
      <c r="I26" s="176"/>
      <c r="J26" s="176"/>
      <c r="K26" s="177"/>
    </row>
    <row r="27" spans="1:11" ht="15.75" x14ac:dyDescent="0.25">
      <c r="A27" s="124">
        <v>5</v>
      </c>
      <c r="B27" s="184" t="s">
        <v>367</v>
      </c>
      <c r="C27" s="185" t="s">
        <v>375</v>
      </c>
      <c r="D27" s="75" t="s">
        <v>226</v>
      </c>
      <c r="E27" s="75">
        <v>23.2</v>
      </c>
      <c r="F27" s="186">
        <v>10000000000</v>
      </c>
      <c r="G27" s="175" t="s">
        <v>390</v>
      </c>
      <c r="H27" s="176"/>
      <c r="I27" s="176"/>
      <c r="J27" s="176"/>
      <c r="K27" s="177"/>
    </row>
    <row r="28" spans="1:11" ht="15.75" x14ac:dyDescent="0.25">
      <c r="A28" s="124">
        <v>6</v>
      </c>
      <c r="B28" s="184" t="s">
        <v>368</v>
      </c>
      <c r="C28" s="185" t="s">
        <v>376</v>
      </c>
      <c r="D28" s="75" t="s">
        <v>226</v>
      </c>
      <c r="E28" s="75">
        <v>23.7</v>
      </c>
      <c r="F28" s="186">
        <v>10000000000</v>
      </c>
      <c r="G28" s="175" t="s">
        <v>391</v>
      </c>
      <c r="H28" s="176"/>
      <c r="I28" s="176"/>
      <c r="J28" s="176"/>
      <c r="K28" s="177"/>
    </row>
    <row r="29" spans="1:11" ht="15.75" x14ac:dyDescent="0.25">
      <c r="A29" s="124">
        <v>7</v>
      </c>
      <c r="B29" s="184" t="s">
        <v>369</v>
      </c>
      <c r="C29" s="185" t="s">
        <v>377</v>
      </c>
      <c r="D29" s="75" t="s">
        <v>226</v>
      </c>
      <c r="E29" s="75">
        <v>23.2</v>
      </c>
      <c r="F29" s="186">
        <v>10000000000</v>
      </c>
      <c r="G29" s="175" t="s">
        <v>385</v>
      </c>
      <c r="H29" s="176"/>
      <c r="I29" s="176"/>
      <c r="J29" s="176"/>
      <c r="K29" s="177"/>
    </row>
    <row r="30" spans="1:11" ht="15.75" x14ac:dyDescent="0.25">
      <c r="A30" s="124">
        <v>8</v>
      </c>
      <c r="B30" s="184" t="s">
        <v>370</v>
      </c>
      <c r="C30" s="185" t="s">
        <v>378</v>
      </c>
      <c r="D30" s="75" t="s">
        <v>226</v>
      </c>
      <c r="E30" s="75">
        <v>22.5</v>
      </c>
      <c r="F30" s="186">
        <v>10000000000</v>
      </c>
      <c r="G30" s="175" t="s">
        <v>392</v>
      </c>
      <c r="H30" s="176"/>
      <c r="I30" s="176"/>
      <c r="J30" s="176"/>
      <c r="K30" s="177"/>
    </row>
    <row r="31" spans="1:11" ht="15.75" x14ac:dyDescent="0.25">
      <c r="A31" s="124">
        <v>9</v>
      </c>
      <c r="B31" s="184" t="s">
        <v>371</v>
      </c>
      <c r="C31" s="185" t="s">
        <v>379</v>
      </c>
      <c r="D31" s="75" t="s">
        <v>226</v>
      </c>
      <c r="E31" s="75">
        <v>23.1</v>
      </c>
      <c r="F31" s="186">
        <v>10000000000</v>
      </c>
      <c r="G31" s="175" t="s">
        <v>382</v>
      </c>
      <c r="H31" s="176"/>
      <c r="I31" s="176"/>
      <c r="J31" s="176"/>
      <c r="K31" s="177"/>
    </row>
    <row r="32" spans="1:11" ht="15.75" x14ac:dyDescent="0.25">
      <c r="A32" s="124">
        <v>10</v>
      </c>
      <c r="B32" s="184" t="s">
        <v>371</v>
      </c>
      <c r="C32" s="185" t="s">
        <v>379</v>
      </c>
      <c r="D32" s="75" t="s">
        <v>226</v>
      </c>
      <c r="E32" s="75">
        <v>22.8</v>
      </c>
      <c r="F32" s="186">
        <v>10000000000</v>
      </c>
      <c r="G32" s="175" t="s">
        <v>383</v>
      </c>
      <c r="H32" s="176"/>
      <c r="I32" s="176"/>
      <c r="J32" s="176"/>
      <c r="K32" s="177"/>
    </row>
    <row r="33" spans="1:11" ht="15.75" x14ac:dyDescent="0.25">
      <c r="A33" s="124">
        <v>11</v>
      </c>
      <c r="B33" s="184" t="s">
        <v>371</v>
      </c>
      <c r="C33" s="185" t="s">
        <v>379</v>
      </c>
      <c r="D33" s="75" t="s">
        <v>226</v>
      </c>
      <c r="E33" s="75">
        <v>23.1</v>
      </c>
      <c r="F33" s="186">
        <v>10000000000</v>
      </c>
      <c r="G33" s="175" t="s">
        <v>384</v>
      </c>
      <c r="H33" s="176"/>
      <c r="I33" s="176"/>
      <c r="J33" s="176"/>
      <c r="K33" s="177"/>
    </row>
    <row r="34" spans="1:11" ht="15.75" x14ac:dyDescent="0.25">
      <c r="A34" s="124">
        <v>12</v>
      </c>
      <c r="B34" s="184" t="s">
        <v>372</v>
      </c>
      <c r="C34" s="185" t="s">
        <v>380</v>
      </c>
      <c r="D34" s="75" t="s">
        <v>226</v>
      </c>
      <c r="E34" s="75">
        <v>24.2</v>
      </c>
      <c r="F34" s="186">
        <v>10000000000</v>
      </c>
      <c r="G34" s="175" t="s">
        <v>393</v>
      </c>
      <c r="H34" s="176"/>
      <c r="I34" s="176"/>
      <c r="J34" s="176"/>
      <c r="K34" s="177"/>
    </row>
    <row r="35" spans="1:11" ht="15.75" x14ac:dyDescent="0.25">
      <c r="A35" s="124">
        <v>13</v>
      </c>
      <c r="B35" s="184" t="s">
        <v>373</v>
      </c>
      <c r="C35" s="185" t="s">
        <v>381</v>
      </c>
      <c r="D35" s="75" t="s">
        <v>226</v>
      </c>
      <c r="E35" s="75">
        <v>23.2</v>
      </c>
      <c r="F35" s="186">
        <v>10000000000</v>
      </c>
      <c r="G35" s="175" t="s">
        <v>386</v>
      </c>
      <c r="H35" s="176"/>
      <c r="I35" s="176"/>
      <c r="J35" s="176"/>
      <c r="K35" s="177"/>
    </row>
    <row r="36" spans="1:11" ht="15.75" x14ac:dyDescent="0.25">
      <c r="A36" s="129" t="s">
        <v>13</v>
      </c>
      <c r="B36" s="129"/>
      <c r="C36" s="48"/>
      <c r="D36" s="72">
        <v>0</v>
      </c>
      <c r="E36" s="72">
        <v>0</v>
      </c>
      <c r="F36" s="76">
        <f>SUM(F23:F35)</f>
        <v>130000000000</v>
      </c>
      <c r="G36" s="129" t="s">
        <v>143</v>
      </c>
      <c r="H36" s="129"/>
      <c r="I36" s="129"/>
      <c r="J36" s="129"/>
      <c r="K36" s="129"/>
    </row>
  </sheetData>
  <mergeCells count="35">
    <mergeCell ref="G15:K15"/>
    <mergeCell ref="A12:B12"/>
    <mergeCell ref="A7:A8"/>
    <mergeCell ref="B7:B8"/>
    <mergeCell ref="C7:C8"/>
    <mergeCell ref="E7:E8"/>
    <mergeCell ref="G24:K24"/>
    <mergeCell ref="A36:B36"/>
    <mergeCell ref="G36:K36"/>
    <mergeCell ref="G28:K28"/>
    <mergeCell ref="G29:K29"/>
    <mergeCell ref="G30:K30"/>
    <mergeCell ref="G31:K31"/>
    <mergeCell ref="G34:K34"/>
    <mergeCell ref="G35:K35"/>
    <mergeCell ref="G32:K32"/>
    <mergeCell ref="G33:K33"/>
    <mergeCell ref="G27:K27"/>
    <mergeCell ref="G25:K25"/>
    <mergeCell ref="G26:K26"/>
    <mergeCell ref="G16:K16"/>
    <mergeCell ref="G17:K17"/>
    <mergeCell ref="G18:K18"/>
    <mergeCell ref="A19:B19"/>
    <mergeCell ref="G23:K23"/>
    <mergeCell ref="G19:K19"/>
    <mergeCell ref="G22:K22"/>
    <mergeCell ref="A4:K4"/>
    <mergeCell ref="A5:K5"/>
    <mergeCell ref="D7:D8"/>
    <mergeCell ref="I1:K1"/>
    <mergeCell ref="I2:K2"/>
    <mergeCell ref="G7:H7"/>
    <mergeCell ref="I7:K7"/>
    <mergeCell ref="B6:D6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opLeftCell="A4" workbookViewId="0">
      <selection activeCell="P6" sqref="P6"/>
    </sheetView>
  </sheetViews>
  <sheetFormatPr defaultRowHeight="15" x14ac:dyDescent="0.25"/>
  <cols>
    <col min="2" max="2" width="14.85546875" customWidth="1"/>
    <col min="3" max="3" width="14.42578125" customWidth="1"/>
    <col min="4" max="5" width="12.140625" customWidth="1"/>
    <col min="6" max="6" width="14.28515625" customWidth="1"/>
    <col min="7" max="7" width="18.5703125" customWidth="1"/>
    <col min="8" max="8" width="14.28515625" customWidth="1"/>
    <col min="9" max="9" width="23" customWidth="1"/>
    <col min="10" max="10" width="14.5703125" customWidth="1"/>
  </cols>
  <sheetData>
    <row r="1" spans="1:10" ht="68.25" customHeight="1" x14ac:dyDescent="0.25">
      <c r="H1" s="136" t="s">
        <v>72</v>
      </c>
      <c r="I1" s="136"/>
      <c r="J1" s="136"/>
    </row>
    <row r="2" spans="1:10" x14ac:dyDescent="0.25">
      <c r="H2" s="139" t="s">
        <v>168</v>
      </c>
      <c r="I2" s="139"/>
      <c r="J2" s="139"/>
    </row>
    <row r="4" spans="1:10" ht="69.75" customHeight="1" x14ac:dyDescent="0.25">
      <c r="A4" s="130" t="s">
        <v>227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5.75" x14ac:dyDescent="0.25">
      <c r="A5" s="132" t="s">
        <v>16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0" ht="15.75" x14ac:dyDescent="0.25">
      <c r="A6" s="172" t="s">
        <v>97</v>
      </c>
      <c r="B6" s="172"/>
      <c r="C6" s="172"/>
      <c r="D6" s="172"/>
      <c r="E6" s="172"/>
      <c r="F6" s="172"/>
      <c r="G6" s="172"/>
      <c r="H6" s="172"/>
      <c r="I6" s="172"/>
      <c r="J6" s="172"/>
    </row>
    <row r="7" spans="1:10" ht="141.75" customHeight="1" x14ac:dyDescent="0.25">
      <c r="A7" s="138" t="s">
        <v>155</v>
      </c>
      <c r="B7" s="138" t="s">
        <v>156</v>
      </c>
      <c r="C7" s="138" t="s">
        <v>157</v>
      </c>
      <c r="D7" s="138" t="s">
        <v>158</v>
      </c>
      <c r="E7" s="138"/>
      <c r="F7" s="138" t="s">
        <v>159</v>
      </c>
      <c r="G7" s="180" t="s">
        <v>160</v>
      </c>
      <c r="H7" s="180" t="s">
        <v>165</v>
      </c>
      <c r="I7" s="180" t="s">
        <v>166</v>
      </c>
      <c r="J7" s="138" t="s">
        <v>161</v>
      </c>
    </row>
    <row r="8" spans="1:10" ht="15.75" x14ac:dyDescent="0.25">
      <c r="A8" s="138"/>
      <c r="B8" s="138"/>
      <c r="C8" s="138"/>
      <c r="D8" s="8" t="s">
        <v>162</v>
      </c>
      <c r="E8" s="8" t="s">
        <v>163</v>
      </c>
      <c r="F8" s="138"/>
      <c r="G8" s="181"/>
      <c r="H8" s="181"/>
      <c r="I8" s="181"/>
      <c r="J8" s="138"/>
    </row>
    <row r="9" spans="1:10" ht="15.75" x14ac:dyDescent="0.25">
      <c r="A9" s="19" t="s">
        <v>9</v>
      </c>
      <c r="B9" s="4"/>
      <c r="C9" s="4"/>
      <c r="D9" s="4"/>
      <c r="E9" s="4"/>
      <c r="F9" s="4"/>
      <c r="G9" s="4"/>
      <c r="H9" s="4"/>
      <c r="I9" s="4"/>
      <c r="J9" s="4"/>
    </row>
    <row r="10" spans="1:10" ht="15.75" x14ac:dyDescent="0.25">
      <c r="A10" s="19" t="s">
        <v>10</v>
      </c>
      <c r="B10" s="4"/>
      <c r="C10" s="19" t="s">
        <v>143</v>
      </c>
      <c r="D10" s="4"/>
      <c r="E10" s="4"/>
      <c r="F10" s="4"/>
      <c r="G10" s="4"/>
      <c r="H10" s="4"/>
      <c r="I10" s="4"/>
      <c r="J10" s="4"/>
    </row>
    <row r="11" spans="1:10" ht="15.75" x14ac:dyDescent="0.25">
      <c r="A11" s="19" t="s">
        <v>11</v>
      </c>
      <c r="B11" s="4"/>
      <c r="C11" s="19" t="s">
        <v>143</v>
      </c>
      <c r="D11" s="4"/>
      <c r="E11" s="4"/>
      <c r="F11" s="4"/>
      <c r="G11" s="4"/>
      <c r="H11" s="4"/>
      <c r="I11" s="4"/>
      <c r="J11" s="4"/>
    </row>
    <row r="12" spans="1:10" ht="15.75" x14ac:dyDescent="0.25">
      <c r="A12" s="19" t="s">
        <v>27</v>
      </c>
      <c r="B12" s="4"/>
      <c r="C12" s="19" t="s">
        <v>143</v>
      </c>
      <c r="D12" s="4"/>
      <c r="E12" s="4"/>
      <c r="F12" s="4"/>
      <c r="G12" s="4"/>
      <c r="H12" s="4"/>
      <c r="I12" s="4"/>
      <c r="J12" s="4"/>
    </row>
    <row r="13" spans="1:10" ht="15.75" x14ac:dyDescent="0.25">
      <c r="A13" s="19" t="s">
        <v>59</v>
      </c>
      <c r="B13" s="4"/>
      <c r="C13" s="19" t="s">
        <v>143</v>
      </c>
      <c r="D13" s="4"/>
      <c r="E13" s="4"/>
      <c r="F13" s="4"/>
      <c r="G13" s="4"/>
      <c r="H13" s="4"/>
      <c r="I13" s="4"/>
      <c r="J13" s="4"/>
    </row>
    <row r="14" spans="1:10" ht="46.5" customHeight="1" x14ac:dyDescent="0.25">
      <c r="A14" s="178" t="s">
        <v>164</v>
      </c>
      <c r="B14" s="179"/>
      <c r="C14" s="179"/>
      <c r="D14" s="179"/>
      <c r="E14" s="179"/>
      <c r="F14" s="179"/>
      <c r="G14" s="179"/>
      <c r="H14" s="179"/>
      <c r="I14" s="179"/>
      <c r="J14" s="179"/>
    </row>
  </sheetData>
  <mergeCells count="15">
    <mergeCell ref="H1:J1"/>
    <mergeCell ref="H2:J2"/>
    <mergeCell ref="J7:J8"/>
    <mergeCell ref="A14:J14"/>
    <mergeCell ref="A4:J4"/>
    <mergeCell ref="A5:J5"/>
    <mergeCell ref="A6:J6"/>
    <mergeCell ref="H7:H8"/>
    <mergeCell ref="I7:I8"/>
    <mergeCell ref="A7:A8"/>
    <mergeCell ref="B7:B8"/>
    <mergeCell ref="C7:C8"/>
    <mergeCell ref="D7:E7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activeCell="B29" sqref="B29"/>
    </sheetView>
  </sheetViews>
  <sheetFormatPr defaultRowHeight="15" x14ac:dyDescent="0.25"/>
  <cols>
    <col min="2" max="2" width="28.5703125" customWidth="1"/>
    <col min="3" max="3" width="9.5703125" bestFit="1" customWidth="1"/>
    <col min="4" max="4" width="18.28515625" customWidth="1"/>
    <col min="5" max="6" width="20.140625" customWidth="1"/>
    <col min="7" max="7" width="23.85546875" customWidth="1"/>
    <col min="8" max="8" width="41.140625" customWidth="1"/>
  </cols>
  <sheetData>
    <row r="1" spans="1:14" ht="51" customHeight="1" x14ac:dyDescent="0.25">
      <c r="A1" s="6"/>
      <c r="G1" s="133" t="s">
        <v>14</v>
      </c>
      <c r="H1" s="133"/>
      <c r="I1" s="13"/>
      <c r="J1" s="13"/>
      <c r="K1" s="13"/>
      <c r="L1" s="13"/>
      <c r="M1" s="13"/>
      <c r="N1" s="13"/>
    </row>
    <row r="2" spans="1:14" ht="15.75" x14ac:dyDescent="0.25">
      <c r="A2" s="7"/>
      <c r="G2" s="133" t="s">
        <v>15</v>
      </c>
      <c r="H2" s="133"/>
    </row>
    <row r="3" spans="1:14" ht="15.75" x14ac:dyDescent="0.25">
      <c r="A3" s="7"/>
      <c r="G3" s="14"/>
      <c r="H3" s="14"/>
    </row>
    <row r="4" spans="1:14" ht="45.75" customHeight="1" x14ac:dyDescent="0.25">
      <c r="A4" s="130" t="s">
        <v>355</v>
      </c>
      <c r="B4" s="131"/>
      <c r="C4" s="131"/>
      <c r="D4" s="131"/>
      <c r="E4" s="131"/>
      <c r="F4" s="131"/>
      <c r="G4" s="131"/>
      <c r="H4" s="131"/>
    </row>
    <row r="5" spans="1:14" ht="15.75" x14ac:dyDescent="0.25">
      <c r="A5" s="132" t="s">
        <v>16</v>
      </c>
      <c r="B5" s="132"/>
      <c r="C5" s="132"/>
      <c r="D5" s="132"/>
      <c r="E5" s="132"/>
      <c r="F5" s="132"/>
      <c r="G5" s="132"/>
      <c r="H5" s="132"/>
    </row>
    <row r="7" spans="1:14" ht="31.5" customHeight="1" x14ac:dyDescent="0.25">
      <c r="A7" s="129" t="s">
        <v>0</v>
      </c>
      <c r="B7" s="129" t="s">
        <v>1</v>
      </c>
      <c r="C7" s="129" t="s">
        <v>2</v>
      </c>
      <c r="D7" s="129"/>
      <c r="E7" s="129"/>
      <c r="F7" s="129"/>
      <c r="G7" s="129"/>
      <c r="H7" s="129"/>
    </row>
    <row r="8" spans="1:14" ht="15.75" x14ac:dyDescent="0.25">
      <c r="A8" s="129"/>
      <c r="B8" s="129"/>
      <c r="C8" s="129" t="s">
        <v>3</v>
      </c>
      <c r="D8" s="129" t="s">
        <v>4</v>
      </c>
      <c r="E8" s="129"/>
      <c r="F8" s="129"/>
      <c r="G8" s="129"/>
      <c r="H8" s="129"/>
    </row>
    <row r="9" spans="1:14" ht="63" x14ac:dyDescent="0.25">
      <c r="A9" s="129"/>
      <c r="B9" s="129"/>
      <c r="C9" s="129"/>
      <c r="D9" s="1" t="s">
        <v>5</v>
      </c>
      <c r="E9" s="1" t="s">
        <v>6</v>
      </c>
      <c r="F9" s="123" t="s">
        <v>356</v>
      </c>
      <c r="G9" s="1" t="s">
        <v>7</v>
      </c>
      <c r="H9" s="1" t="s">
        <v>8</v>
      </c>
    </row>
    <row r="10" spans="1:14" ht="15.75" x14ac:dyDescent="0.25">
      <c r="A10" s="2" t="s">
        <v>9</v>
      </c>
      <c r="B10" s="3" t="s">
        <v>228</v>
      </c>
      <c r="C10" s="77">
        <f>+D10+E10+G10+F10</f>
        <v>5666318</v>
      </c>
      <c r="D10" s="78">
        <f>3741731-1581076</f>
        <v>2160655</v>
      </c>
      <c r="E10" s="78">
        <v>266916</v>
      </c>
      <c r="F10" s="78">
        <v>1581076</v>
      </c>
      <c r="G10" s="78">
        <v>1657671</v>
      </c>
      <c r="H10" s="4"/>
    </row>
    <row r="11" spans="1:14" ht="15.75" x14ac:dyDescent="0.25">
      <c r="A11" s="2" t="s">
        <v>10</v>
      </c>
      <c r="B11" s="3"/>
      <c r="C11" s="3"/>
      <c r="D11" s="3"/>
      <c r="E11" s="3"/>
      <c r="F11" s="125"/>
      <c r="G11" s="3"/>
      <c r="H11" s="4"/>
    </row>
    <row r="12" spans="1:14" ht="15.75" x14ac:dyDescent="0.25">
      <c r="A12" s="2" t="s">
        <v>11</v>
      </c>
      <c r="B12" s="3"/>
      <c r="C12" s="3"/>
      <c r="D12" s="3"/>
      <c r="E12" s="3"/>
      <c r="F12" s="125"/>
      <c r="G12" s="3"/>
      <c r="H12" s="4"/>
    </row>
    <row r="13" spans="1:14" ht="15.75" x14ac:dyDescent="0.25">
      <c r="A13" s="2" t="s">
        <v>12</v>
      </c>
      <c r="B13" s="3"/>
      <c r="C13" s="3"/>
      <c r="D13" s="3"/>
      <c r="E13" s="3"/>
      <c r="F13" s="125"/>
      <c r="G13" s="3"/>
      <c r="H13" s="4"/>
    </row>
    <row r="14" spans="1:14" ht="15.75" x14ac:dyDescent="0.25">
      <c r="A14" s="129" t="s">
        <v>13</v>
      </c>
      <c r="B14" s="129"/>
      <c r="C14" s="1">
        <v>0</v>
      </c>
      <c r="D14" s="1">
        <v>0</v>
      </c>
      <c r="E14" s="3"/>
      <c r="F14" s="125"/>
      <c r="G14" s="1">
        <v>0</v>
      </c>
      <c r="H14" s="1">
        <v>0</v>
      </c>
    </row>
    <row r="17" spans="5:5" x14ac:dyDescent="0.25">
      <c r="E17" s="182"/>
    </row>
  </sheetData>
  <mergeCells count="10">
    <mergeCell ref="A14:B14"/>
    <mergeCell ref="A4:H4"/>
    <mergeCell ref="A5:H5"/>
    <mergeCell ref="G1:H1"/>
    <mergeCell ref="G2:H2"/>
    <mergeCell ref="A7:A9"/>
    <mergeCell ref="B7:B9"/>
    <mergeCell ref="C7:H7"/>
    <mergeCell ref="C8:C9"/>
    <mergeCell ref="D8:H8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D16" sqref="D16"/>
    </sheetView>
  </sheetViews>
  <sheetFormatPr defaultRowHeight="15" x14ac:dyDescent="0.25"/>
  <cols>
    <col min="2" max="2" width="17.28515625" customWidth="1"/>
    <col min="3" max="3" width="17.7109375" customWidth="1"/>
    <col min="4" max="4" width="15" customWidth="1"/>
    <col min="5" max="5" width="18.85546875" customWidth="1"/>
    <col min="6" max="6" width="16.5703125" customWidth="1"/>
    <col min="7" max="7" width="18.42578125" customWidth="1"/>
    <col min="8" max="8" width="22.28515625" customWidth="1"/>
    <col min="9" max="9" width="28.140625" customWidth="1"/>
    <col min="10" max="10" width="26" customWidth="1"/>
  </cols>
  <sheetData>
    <row r="1" spans="1:10" ht="72" customHeight="1" x14ac:dyDescent="0.25">
      <c r="I1" s="136" t="s">
        <v>30</v>
      </c>
      <c r="J1" s="136"/>
    </row>
    <row r="2" spans="1:10" ht="48" customHeight="1" x14ac:dyDescent="0.25">
      <c r="A2" s="136" t="s">
        <v>357</v>
      </c>
      <c r="B2" s="136"/>
      <c r="C2" s="136"/>
      <c r="D2" s="136"/>
      <c r="E2" s="136"/>
      <c r="F2" s="136"/>
      <c r="G2" s="136"/>
      <c r="H2" s="136"/>
      <c r="I2" s="136"/>
      <c r="J2" s="136"/>
    </row>
    <row r="4" spans="1:10" ht="36.75" customHeight="1" x14ac:dyDescent="0.25">
      <c r="A4" s="137" t="s">
        <v>0</v>
      </c>
      <c r="B4" s="129" t="s">
        <v>17</v>
      </c>
      <c r="C4" s="129" t="s">
        <v>18</v>
      </c>
      <c r="D4" s="129" t="s">
        <v>19</v>
      </c>
      <c r="E4" s="129" t="s">
        <v>20</v>
      </c>
      <c r="F4" s="138" t="s">
        <v>21</v>
      </c>
      <c r="G4" s="138"/>
      <c r="H4" s="129" t="s">
        <v>22</v>
      </c>
      <c r="I4" s="129" t="s">
        <v>23</v>
      </c>
      <c r="J4" s="129" t="s">
        <v>24</v>
      </c>
    </row>
    <row r="5" spans="1:10" ht="62.25" customHeight="1" x14ac:dyDescent="0.25">
      <c r="A5" s="137"/>
      <c r="B5" s="129"/>
      <c r="C5" s="129"/>
      <c r="D5" s="129"/>
      <c r="E5" s="129"/>
      <c r="F5" s="8" t="s">
        <v>31</v>
      </c>
      <c r="G5" s="8" t="s">
        <v>26</v>
      </c>
      <c r="H5" s="129"/>
      <c r="I5" s="129"/>
      <c r="J5" s="129"/>
    </row>
    <row r="6" spans="1:10" ht="15.75" x14ac:dyDescent="0.25">
      <c r="A6" s="9" t="s">
        <v>9</v>
      </c>
      <c r="B6" s="10"/>
      <c r="C6" s="10"/>
      <c r="D6" s="4"/>
      <c r="E6" s="10"/>
      <c r="F6" s="10"/>
      <c r="G6" s="10"/>
      <c r="H6" s="10"/>
      <c r="I6" s="10"/>
      <c r="J6" s="10"/>
    </row>
    <row r="7" spans="1:10" ht="15.75" x14ac:dyDescent="0.25">
      <c r="A7" s="9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x14ac:dyDescent="0.25">
      <c r="A8" s="9" t="s">
        <v>11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x14ac:dyDescent="0.25">
      <c r="A9" s="9" t="s">
        <v>27</v>
      </c>
      <c r="B9" s="10"/>
      <c r="C9" s="10"/>
      <c r="D9" s="4"/>
      <c r="E9" s="10"/>
      <c r="F9" s="10"/>
      <c r="G9" s="10"/>
      <c r="H9" s="10"/>
      <c r="I9" s="10"/>
      <c r="J9" s="10"/>
    </row>
    <row r="10" spans="1:10" ht="28.5" customHeight="1" x14ac:dyDescent="0.25">
      <c r="A10" s="134" t="s">
        <v>29</v>
      </c>
      <c r="B10" s="135"/>
      <c r="C10" s="135"/>
      <c r="D10" s="135"/>
      <c r="E10" s="135"/>
      <c r="F10" s="135"/>
      <c r="G10" s="135"/>
      <c r="H10" s="135"/>
      <c r="I10" s="135"/>
      <c r="J10" s="135"/>
    </row>
  </sheetData>
  <mergeCells count="12">
    <mergeCell ref="J4:J5"/>
    <mergeCell ref="A10:J10"/>
    <mergeCell ref="I1:J1"/>
    <mergeCell ref="A2:J2"/>
    <mergeCell ref="A4:A5"/>
    <mergeCell ref="B4:B5"/>
    <mergeCell ref="C4:C5"/>
    <mergeCell ref="D4:D5"/>
    <mergeCell ref="E4:E5"/>
    <mergeCell ref="F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C12" sqref="C12"/>
    </sheetView>
  </sheetViews>
  <sheetFormatPr defaultRowHeight="15" x14ac:dyDescent="0.25"/>
  <cols>
    <col min="2" max="2" width="16.7109375" customWidth="1"/>
    <col min="3" max="3" width="39.140625" customWidth="1"/>
    <col min="4" max="4" width="17.5703125" customWidth="1"/>
    <col min="5" max="5" width="17.28515625" customWidth="1"/>
    <col min="6" max="6" width="23.140625" customWidth="1"/>
    <col min="8" max="8" width="19.85546875" customWidth="1"/>
  </cols>
  <sheetData>
    <row r="1" spans="1:8" ht="60.75" customHeight="1" x14ac:dyDescent="0.25">
      <c r="E1" s="136" t="s">
        <v>48</v>
      </c>
      <c r="F1" s="139"/>
    </row>
    <row r="2" spans="1:8" x14ac:dyDescent="0.25">
      <c r="E2" s="139" t="s">
        <v>47</v>
      </c>
      <c r="F2" s="139"/>
    </row>
    <row r="4" spans="1:8" ht="54.75" customHeight="1" x14ac:dyDescent="0.25">
      <c r="A4" s="130" t="s">
        <v>354</v>
      </c>
      <c r="B4" s="131"/>
      <c r="C4" s="131"/>
      <c r="D4" s="131"/>
      <c r="E4" s="131"/>
      <c r="F4" s="131"/>
    </row>
    <row r="5" spans="1:8" ht="15.75" x14ac:dyDescent="0.25">
      <c r="A5" s="132" t="s">
        <v>49</v>
      </c>
      <c r="B5" s="132"/>
      <c r="C5" s="132"/>
      <c r="D5" s="132"/>
      <c r="E5" s="132"/>
      <c r="F5" s="132"/>
    </row>
    <row r="7" spans="1:8" ht="61.5" customHeight="1" x14ac:dyDescent="0.25">
      <c r="A7" s="129" t="s">
        <v>0</v>
      </c>
      <c r="B7" s="129" t="s">
        <v>32</v>
      </c>
      <c r="C7" s="129" t="s">
        <v>33</v>
      </c>
      <c r="D7" s="129" t="s">
        <v>34</v>
      </c>
      <c r="E7" s="129"/>
      <c r="F7" s="129" t="s">
        <v>35</v>
      </c>
    </row>
    <row r="8" spans="1:8" ht="48.75" customHeight="1" x14ac:dyDescent="0.25">
      <c r="A8" s="129"/>
      <c r="B8" s="129"/>
      <c r="C8" s="129"/>
      <c r="D8" s="1" t="s">
        <v>36</v>
      </c>
      <c r="E8" s="1" t="s">
        <v>37</v>
      </c>
      <c r="F8" s="129"/>
    </row>
    <row r="9" spans="1:8" ht="15.75" x14ac:dyDescent="0.25">
      <c r="A9" s="140" t="s">
        <v>9</v>
      </c>
      <c r="B9" s="141" t="s">
        <v>38</v>
      </c>
      <c r="C9" s="15" t="s">
        <v>39</v>
      </c>
      <c r="D9" s="66"/>
      <c r="E9" s="97"/>
      <c r="F9" s="104"/>
    </row>
    <row r="10" spans="1:8" ht="31.5" x14ac:dyDescent="0.25">
      <c r="A10" s="140"/>
      <c r="B10" s="141"/>
      <c r="C10" s="15" t="s">
        <v>40</v>
      </c>
      <c r="D10" s="66"/>
      <c r="E10" s="97"/>
      <c r="F10" s="104"/>
    </row>
    <row r="11" spans="1:8" ht="31.5" x14ac:dyDescent="0.25">
      <c r="A11" s="140"/>
      <c r="B11" s="141"/>
      <c r="C11" s="15" t="s">
        <v>41</v>
      </c>
      <c r="D11" s="66"/>
      <c r="E11" s="97"/>
      <c r="F11" s="104"/>
    </row>
    <row r="12" spans="1:8" ht="31.5" x14ac:dyDescent="0.25">
      <c r="A12" s="140"/>
      <c r="B12" s="141"/>
      <c r="C12" s="15" t="s">
        <v>42</v>
      </c>
      <c r="D12" s="66"/>
      <c r="E12" s="97"/>
      <c r="F12" s="104"/>
    </row>
    <row r="13" spans="1:8" ht="15.75" x14ac:dyDescent="0.25">
      <c r="A13" s="140" t="s">
        <v>10</v>
      </c>
      <c r="B13" s="141" t="s">
        <v>43</v>
      </c>
      <c r="C13" s="15" t="s">
        <v>39</v>
      </c>
      <c r="D13" s="37"/>
      <c r="E13" s="97"/>
      <c r="F13" s="98"/>
    </row>
    <row r="14" spans="1:8" ht="31.5" x14ac:dyDescent="0.25">
      <c r="A14" s="140"/>
      <c r="B14" s="141"/>
      <c r="C14" s="15" t="s">
        <v>40</v>
      </c>
      <c r="D14" s="37"/>
      <c r="E14" s="97"/>
      <c r="F14" s="98"/>
      <c r="H14" s="35"/>
    </row>
    <row r="15" spans="1:8" ht="31.5" x14ac:dyDescent="0.25">
      <c r="A15" s="140"/>
      <c r="B15" s="141"/>
      <c r="C15" s="15" t="s">
        <v>41</v>
      </c>
      <c r="D15" s="37"/>
      <c r="E15" s="97"/>
      <c r="F15" s="68"/>
    </row>
    <row r="16" spans="1:8" ht="31.5" x14ac:dyDescent="0.25">
      <c r="A16" s="140"/>
      <c r="B16" s="141"/>
      <c r="C16" s="15" t="s">
        <v>42</v>
      </c>
      <c r="D16" s="37"/>
      <c r="E16" s="97"/>
      <c r="F16" s="98"/>
      <c r="H16" s="35"/>
    </row>
    <row r="17" spans="1:8" ht="15.75" x14ac:dyDescent="0.25">
      <c r="A17" s="140" t="s">
        <v>11</v>
      </c>
      <c r="B17" s="141" t="s">
        <v>44</v>
      </c>
      <c r="C17" s="15" t="s">
        <v>39</v>
      </c>
      <c r="D17" s="66"/>
      <c r="E17" s="38"/>
      <c r="F17" s="70"/>
      <c r="H17" s="67"/>
    </row>
    <row r="18" spans="1:8" ht="31.5" x14ac:dyDescent="0.25">
      <c r="A18" s="140"/>
      <c r="B18" s="141"/>
      <c r="C18" s="15" t="s">
        <v>40</v>
      </c>
      <c r="D18" s="66"/>
      <c r="E18" s="38"/>
      <c r="F18" s="70"/>
      <c r="H18" s="35"/>
    </row>
    <row r="19" spans="1:8" ht="31.5" x14ac:dyDescent="0.25">
      <c r="A19" s="140"/>
      <c r="B19" s="141"/>
      <c r="C19" s="15" t="s">
        <v>41</v>
      </c>
      <c r="D19" s="66"/>
      <c r="E19" s="38"/>
      <c r="F19" s="46"/>
    </row>
    <row r="20" spans="1:8" ht="31.5" x14ac:dyDescent="0.25">
      <c r="A20" s="140"/>
      <c r="B20" s="141"/>
      <c r="C20" s="15" t="s">
        <v>42</v>
      </c>
      <c r="D20" s="66"/>
      <c r="E20" s="38"/>
      <c r="F20" s="70"/>
    </row>
    <row r="21" spans="1:8" ht="25.5" x14ac:dyDescent="0.25">
      <c r="A21" s="140" t="s">
        <v>27</v>
      </c>
      <c r="B21" s="141" t="s">
        <v>45</v>
      </c>
      <c r="C21" s="15" t="s">
        <v>39</v>
      </c>
      <c r="D21" s="66">
        <v>8</v>
      </c>
      <c r="E21" s="38">
        <f>+'4-илова'!L18</f>
        <v>149455760.65000001</v>
      </c>
      <c r="F21" s="101" t="s">
        <v>353</v>
      </c>
    </row>
    <row r="22" spans="1:8" ht="31.5" x14ac:dyDescent="0.25">
      <c r="A22" s="140"/>
      <c r="B22" s="141"/>
      <c r="C22" s="15" t="s">
        <v>40</v>
      </c>
      <c r="D22" s="66">
        <v>13</v>
      </c>
      <c r="E22" s="38">
        <f>+'5-илова'!L22</f>
        <v>40090050</v>
      </c>
      <c r="F22" s="120" t="s">
        <v>353</v>
      </c>
    </row>
    <row r="23" spans="1:8" ht="31.5" x14ac:dyDescent="0.25">
      <c r="A23" s="140"/>
      <c r="B23" s="141"/>
      <c r="C23" s="15" t="s">
        <v>41</v>
      </c>
      <c r="D23" s="66">
        <v>0</v>
      </c>
      <c r="E23" s="38"/>
      <c r="F23" s="47"/>
    </row>
    <row r="24" spans="1:8" ht="31.5" x14ac:dyDescent="0.25">
      <c r="A24" s="140"/>
      <c r="B24" s="141"/>
      <c r="C24" s="15" t="s">
        <v>42</v>
      </c>
      <c r="D24" s="66"/>
      <c r="E24" s="38"/>
      <c r="F24" s="101"/>
    </row>
    <row r="25" spans="1:8" ht="45" customHeight="1" x14ac:dyDescent="0.25">
      <c r="A25" s="134" t="s">
        <v>46</v>
      </c>
      <c r="B25" s="135"/>
      <c r="C25" s="135"/>
      <c r="D25" s="135"/>
      <c r="E25" s="135"/>
      <c r="F25" s="135"/>
    </row>
  </sheetData>
  <mergeCells count="18">
    <mergeCell ref="A25:F25"/>
    <mergeCell ref="A17:A20"/>
    <mergeCell ref="B17:B20"/>
    <mergeCell ref="A21:A24"/>
    <mergeCell ref="B21:B24"/>
    <mergeCell ref="E1:F1"/>
    <mergeCell ref="E2:F2"/>
    <mergeCell ref="A4:F4"/>
    <mergeCell ref="A5:F5"/>
    <mergeCell ref="A13:A16"/>
    <mergeCell ref="F7:F8"/>
    <mergeCell ref="A9:A12"/>
    <mergeCell ref="B9:B12"/>
    <mergeCell ref="B13:B16"/>
    <mergeCell ref="A7:A8"/>
    <mergeCell ref="B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zoomScale="85" zoomScaleNormal="85" workbookViewId="0">
      <selection activeCell="J13" sqref="J13"/>
    </sheetView>
  </sheetViews>
  <sheetFormatPr defaultRowHeight="12.75" x14ac:dyDescent="0.2"/>
  <cols>
    <col min="1" max="1" width="9.28515625" style="56" bestFit="1" customWidth="1"/>
    <col min="2" max="2" width="12.7109375" style="57" customWidth="1"/>
    <col min="3" max="3" width="23.85546875" style="56" customWidth="1"/>
    <col min="4" max="4" width="19.85546875" style="56" customWidth="1"/>
    <col min="5" max="5" width="14.42578125" style="57" customWidth="1"/>
    <col min="6" max="6" width="32" style="57" customWidth="1"/>
    <col min="7" max="7" width="29" style="57" customWidth="1"/>
    <col min="8" max="11" width="17" style="57" customWidth="1"/>
    <col min="12" max="12" width="23.42578125" style="57" customWidth="1"/>
    <col min="13" max="13" width="11.7109375" style="58" hidden="1" customWidth="1"/>
    <col min="14" max="18" width="0" style="58" hidden="1" customWidth="1"/>
    <col min="19" max="19" width="11.5703125" style="58" hidden="1" customWidth="1"/>
    <col min="20" max="20" width="18.42578125" style="58" hidden="1" customWidth="1"/>
    <col min="21" max="21" width="15.42578125" style="58" hidden="1" customWidth="1"/>
    <col min="22" max="22" width="10.140625" style="58" hidden="1" customWidth="1"/>
    <col min="23" max="23" width="21.42578125" style="58" hidden="1" customWidth="1"/>
    <col min="24" max="26" width="0" style="58" hidden="1" customWidth="1"/>
    <col min="27" max="16384" width="9.140625" style="58"/>
  </cols>
  <sheetData>
    <row r="1" spans="1:17" ht="63.75" customHeight="1" x14ac:dyDescent="0.2">
      <c r="J1" s="142" t="s">
        <v>48</v>
      </c>
      <c r="K1" s="142"/>
      <c r="L1" s="142"/>
    </row>
    <row r="2" spans="1:17" x14ac:dyDescent="0.2">
      <c r="J2" s="143" t="s">
        <v>61</v>
      </c>
      <c r="K2" s="143"/>
      <c r="L2" s="143"/>
    </row>
    <row r="3" spans="1:17" s="62" customFormat="1" ht="27.75" customHeight="1" x14ac:dyDescent="0.2">
      <c r="A3" s="148" t="s">
        <v>239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7" s="62" customFormat="1" ht="24" customHeight="1" x14ac:dyDescent="0.2">
      <c r="A4" s="149" t="s">
        <v>49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7" spans="1:17" s="62" customFormat="1" ht="60" customHeight="1" x14ac:dyDescent="0.2">
      <c r="A7" s="145" t="s">
        <v>0</v>
      </c>
      <c r="B7" s="145" t="s">
        <v>32</v>
      </c>
      <c r="C7" s="145" t="s">
        <v>50</v>
      </c>
      <c r="D7" s="145" t="s">
        <v>51</v>
      </c>
      <c r="E7" s="145" t="s">
        <v>52</v>
      </c>
      <c r="F7" s="145" t="s">
        <v>53</v>
      </c>
      <c r="G7" s="144" t="s">
        <v>21</v>
      </c>
      <c r="H7" s="144"/>
      <c r="I7" s="145" t="s">
        <v>54</v>
      </c>
      <c r="J7" s="145" t="s">
        <v>55</v>
      </c>
      <c r="K7" s="145" t="s">
        <v>56</v>
      </c>
      <c r="L7" s="94" t="s">
        <v>57</v>
      </c>
    </row>
    <row r="8" spans="1:17" s="62" customFormat="1" ht="47.25" customHeight="1" x14ac:dyDescent="0.2">
      <c r="A8" s="145"/>
      <c r="B8" s="145"/>
      <c r="C8" s="145"/>
      <c r="D8" s="145"/>
      <c r="E8" s="145"/>
      <c r="F8" s="145"/>
      <c r="G8" s="95" t="s">
        <v>25</v>
      </c>
      <c r="H8" s="95" t="s">
        <v>26</v>
      </c>
      <c r="I8" s="145"/>
      <c r="J8" s="145"/>
      <c r="K8" s="145"/>
      <c r="L8" s="94" t="s">
        <v>58</v>
      </c>
    </row>
    <row r="9" spans="1:17" s="59" customFormat="1" ht="30" x14ac:dyDescent="0.25">
      <c r="A9" s="96">
        <v>1</v>
      </c>
      <c r="B9" s="96" t="s">
        <v>45</v>
      </c>
      <c r="C9" s="84" t="s">
        <v>297</v>
      </c>
      <c r="D9" s="96" t="s">
        <v>296</v>
      </c>
      <c r="E9" s="84" t="s">
        <v>218</v>
      </c>
      <c r="F9" s="114" t="s">
        <v>303</v>
      </c>
      <c r="G9" s="84" t="s">
        <v>297</v>
      </c>
      <c r="H9" s="84" t="s">
        <v>311</v>
      </c>
      <c r="I9" s="84" t="s">
        <v>220</v>
      </c>
      <c r="J9" s="84">
        <v>1</v>
      </c>
      <c r="K9" s="115">
        <v>5200000</v>
      </c>
      <c r="L9" s="115">
        <v>5200000</v>
      </c>
      <c r="O9" s="53">
        <v>1250000</v>
      </c>
      <c r="P9" s="59">
        <f>+O9/1000</f>
        <v>1250</v>
      </c>
      <c r="Q9" s="54">
        <v>25000000</v>
      </c>
    </row>
    <row r="10" spans="1:17" s="59" customFormat="1" ht="30" x14ac:dyDescent="0.25">
      <c r="A10" s="96">
        <v>2</v>
      </c>
      <c r="B10" s="96" t="s">
        <v>45</v>
      </c>
      <c r="C10" s="84" t="s">
        <v>297</v>
      </c>
      <c r="D10" s="96" t="s">
        <v>296</v>
      </c>
      <c r="E10" s="84" t="s">
        <v>218</v>
      </c>
      <c r="F10" s="114" t="s">
        <v>304</v>
      </c>
      <c r="G10" s="84" t="s">
        <v>297</v>
      </c>
      <c r="H10" s="84" t="s">
        <v>311</v>
      </c>
      <c r="I10" s="84" t="s">
        <v>220</v>
      </c>
      <c r="J10" s="84">
        <v>1</v>
      </c>
      <c r="K10" s="115">
        <v>5400000</v>
      </c>
      <c r="L10" s="115">
        <v>5400000</v>
      </c>
      <c r="O10" s="53"/>
      <c r="Q10" s="54"/>
    </row>
    <row r="11" spans="1:17" s="59" customFormat="1" ht="45" x14ac:dyDescent="0.25">
      <c r="A11" s="96">
        <v>3</v>
      </c>
      <c r="B11" s="96" t="s">
        <v>45</v>
      </c>
      <c r="C11" s="84" t="s">
        <v>298</v>
      </c>
      <c r="D11" s="96" t="s">
        <v>296</v>
      </c>
      <c r="E11" s="84" t="s">
        <v>218</v>
      </c>
      <c r="F11" s="114" t="s">
        <v>305</v>
      </c>
      <c r="G11" s="84" t="s">
        <v>298</v>
      </c>
      <c r="H11" s="84" t="s">
        <v>312</v>
      </c>
      <c r="I11" s="84" t="s">
        <v>220</v>
      </c>
      <c r="J11" s="84">
        <v>1</v>
      </c>
      <c r="K11" s="115">
        <v>5129000</v>
      </c>
      <c r="L11" s="115">
        <v>5129000</v>
      </c>
      <c r="O11" s="53"/>
      <c r="Q11" s="54"/>
    </row>
    <row r="12" spans="1:17" s="59" customFormat="1" ht="30" x14ac:dyDescent="0.25">
      <c r="A12" s="96">
        <v>4</v>
      </c>
      <c r="B12" s="96" t="s">
        <v>45</v>
      </c>
      <c r="C12" s="84" t="s">
        <v>299</v>
      </c>
      <c r="D12" s="96" t="s">
        <v>296</v>
      </c>
      <c r="E12" s="84" t="s">
        <v>218</v>
      </c>
      <c r="F12" s="114" t="s">
        <v>306</v>
      </c>
      <c r="G12" s="84" t="s">
        <v>299</v>
      </c>
      <c r="H12" s="84" t="s">
        <v>313</v>
      </c>
      <c r="I12" s="84" t="s">
        <v>220</v>
      </c>
      <c r="J12" s="84">
        <v>1</v>
      </c>
      <c r="K12" s="115">
        <v>13815000</v>
      </c>
      <c r="L12" s="115">
        <v>13815000</v>
      </c>
      <c r="O12" s="53"/>
      <c r="Q12" s="54"/>
    </row>
    <row r="13" spans="1:17" s="59" customFormat="1" ht="30" x14ac:dyDescent="0.25">
      <c r="A13" s="96">
        <v>5</v>
      </c>
      <c r="B13" s="96" t="s">
        <v>45</v>
      </c>
      <c r="C13" s="84" t="s">
        <v>300</v>
      </c>
      <c r="D13" s="96" t="s">
        <v>296</v>
      </c>
      <c r="E13" s="84" t="s">
        <v>218</v>
      </c>
      <c r="F13" s="114" t="s">
        <v>307</v>
      </c>
      <c r="G13" s="84" t="s">
        <v>300</v>
      </c>
      <c r="H13" s="84" t="s">
        <v>314</v>
      </c>
      <c r="I13" s="84" t="s">
        <v>222</v>
      </c>
      <c r="J13" s="84">
        <v>6</v>
      </c>
      <c r="K13" s="115">
        <v>7089000</v>
      </c>
      <c r="L13" s="115">
        <v>42534000</v>
      </c>
      <c r="O13" s="53"/>
      <c r="Q13" s="54"/>
    </row>
    <row r="14" spans="1:17" s="59" customFormat="1" ht="30" x14ac:dyDescent="0.25">
      <c r="A14" s="96">
        <v>6</v>
      </c>
      <c r="B14" s="96" t="s">
        <v>45</v>
      </c>
      <c r="C14" s="84" t="s">
        <v>300</v>
      </c>
      <c r="D14" s="96" t="s">
        <v>296</v>
      </c>
      <c r="E14" s="84" t="s">
        <v>218</v>
      </c>
      <c r="F14" s="114" t="s">
        <v>308</v>
      </c>
      <c r="G14" s="84" t="s">
        <v>300</v>
      </c>
      <c r="H14" s="84" t="s">
        <v>314</v>
      </c>
      <c r="I14" s="84" t="s">
        <v>222</v>
      </c>
      <c r="J14" s="84">
        <v>2</v>
      </c>
      <c r="K14" s="115">
        <v>7089000</v>
      </c>
      <c r="L14" s="115">
        <v>14178000</v>
      </c>
      <c r="O14" s="53"/>
      <c r="Q14" s="54"/>
    </row>
    <row r="15" spans="1:17" s="59" customFormat="1" ht="30" x14ac:dyDescent="0.25">
      <c r="A15" s="96">
        <v>7</v>
      </c>
      <c r="B15" s="96" t="s">
        <v>45</v>
      </c>
      <c r="C15" s="84" t="s">
        <v>301</v>
      </c>
      <c r="D15" s="96" t="s">
        <v>296</v>
      </c>
      <c r="E15" s="84" t="s">
        <v>218</v>
      </c>
      <c r="F15" s="114" t="s">
        <v>309</v>
      </c>
      <c r="G15" s="84" t="s">
        <v>301</v>
      </c>
      <c r="H15" s="84" t="s">
        <v>315</v>
      </c>
      <c r="I15" s="84" t="s">
        <v>222</v>
      </c>
      <c r="J15" s="84">
        <v>3</v>
      </c>
      <c r="K15" s="115">
        <v>15199920.210000001</v>
      </c>
      <c r="L15" s="115">
        <v>45599760.630000003</v>
      </c>
      <c r="O15" s="53"/>
      <c r="Q15" s="54"/>
    </row>
    <row r="16" spans="1:17" s="59" customFormat="1" ht="30" x14ac:dyDescent="0.25">
      <c r="A16" s="96">
        <v>8</v>
      </c>
      <c r="B16" s="96" t="s">
        <v>45</v>
      </c>
      <c r="C16" s="84" t="s">
        <v>302</v>
      </c>
      <c r="D16" s="96" t="s">
        <v>296</v>
      </c>
      <c r="E16" s="84" t="s">
        <v>218</v>
      </c>
      <c r="F16" s="114" t="s">
        <v>310</v>
      </c>
      <c r="G16" s="84" t="s">
        <v>302</v>
      </c>
      <c r="H16" s="84" t="s">
        <v>316</v>
      </c>
      <c r="I16" s="84" t="s">
        <v>220</v>
      </c>
      <c r="J16" s="84">
        <v>2</v>
      </c>
      <c r="K16" s="115">
        <v>8800000.0099999998</v>
      </c>
      <c r="L16" s="115">
        <v>17600000.02</v>
      </c>
      <c r="O16" s="53"/>
      <c r="Q16" s="54"/>
    </row>
    <row r="17" spans="1:17" s="59" customFormat="1" ht="15" x14ac:dyDescent="0.25">
      <c r="A17" s="96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O17" s="53"/>
      <c r="Q17" s="54"/>
    </row>
    <row r="18" spans="1:17" s="62" customFormat="1" ht="39.75" customHeight="1" x14ac:dyDescent="0.2">
      <c r="A18" s="51"/>
      <c r="B18" s="150" t="s">
        <v>3</v>
      </c>
      <c r="C18" s="151"/>
      <c r="D18" s="63"/>
      <c r="E18" s="51"/>
      <c r="F18" s="51"/>
      <c r="G18" s="51"/>
      <c r="H18" s="51"/>
      <c r="I18" s="51"/>
      <c r="J18" s="51"/>
      <c r="K18" s="51"/>
      <c r="L18" s="83">
        <f>SUM(L9:L17)</f>
        <v>149455760.65000001</v>
      </c>
    </row>
    <row r="19" spans="1:17" ht="42" customHeight="1" x14ac:dyDescent="0.2">
      <c r="A19" s="146" t="s">
        <v>28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7" x14ac:dyDescent="0.2">
      <c r="L20" s="60"/>
    </row>
    <row r="21" spans="1:17" x14ac:dyDescent="0.2">
      <c r="L21" s="60"/>
    </row>
    <row r="22" spans="1:17" x14ac:dyDescent="0.2">
      <c r="L22" s="60"/>
    </row>
    <row r="23" spans="1:17" x14ac:dyDescent="0.2">
      <c r="L23" s="60"/>
    </row>
    <row r="24" spans="1:17" x14ac:dyDescent="0.2">
      <c r="L24" s="60"/>
    </row>
    <row r="26" spans="1:17" x14ac:dyDescent="0.2">
      <c r="K26" s="60"/>
      <c r="L26" s="61"/>
    </row>
    <row r="27" spans="1:17" x14ac:dyDescent="0.2">
      <c r="K27" s="60"/>
      <c r="L27" s="61"/>
    </row>
    <row r="28" spans="1:17" x14ac:dyDescent="0.2">
      <c r="K28" s="60"/>
    </row>
    <row r="30" spans="1:17" x14ac:dyDescent="0.2">
      <c r="K30" s="60"/>
    </row>
    <row r="31" spans="1:17" x14ac:dyDescent="0.2">
      <c r="J31" s="60"/>
    </row>
    <row r="32" spans="1:17" x14ac:dyDescent="0.2">
      <c r="J32" s="60"/>
    </row>
    <row r="33" spans="10:10" x14ac:dyDescent="0.2">
      <c r="J33" s="60"/>
    </row>
    <row r="34" spans="10:10" x14ac:dyDescent="0.2">
      <c r="J34" s="60"/>
    </row>
    <row r="35" spans="10:10" x14ac:dyDescent="0.2">
      <c r="J35" s="60"/>
    </row>
    <row r="37" spans="10:10" x14ac:dyDescent="0.2">
      <c r="J37" s="60"/>
    </row>
    <row r="39" spans="10:10" x14ac:dyDescent="0.2">
      <c r="J39" s="60"/>
    </row>
    <row r="41" spans="10:10" x14ac:dyDescent="0.2">
      <c r="J41" s="60"/>
    </row>
  </sheetData>
  <mergeCells count="16">
    <mergeCell ref="A19:L19"/>
    <mergeCell ref="A3:L3"/>
    <mergeCell ref="A4:L4"/>
    <mergeCell ref="A7:A8"/>
    <mergeCell ref="B7:B8"/>
    <mergeCell ref="C7:C8"/>
    <mergeCell ref="D7:D8"/>
    <mergeCell ref="E7:E8"/>
    <mergeCell ref="F7:F8"/>
    <mergeCell ref="B18:C18"/>
    <mergeCell ref="J1:L1"/>
    <mergeCell ref="J2:L2"/>
    <mergeCell ref="G7:H7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opLeftCell="A4" zoomScale="70" zoomScaleNormal="70" workbookViewId="0">
      <pane xSplit="1" ySplit="5" topLeftCell="B12" activePane="bottomRight" state="frozen"/>
      <selection activeCell="A4" sqref="A4"/>
      <selection pane="topRight" activeCell="B4" sqref="B4"/>
      <selection pane="bottomLeft" activeCell="A9" sqref="A9"/>
      <selection pane="bottomRight" activeCell="G38" sqref="G38"/>
    </sheetView>
  </sheetViews>
  <sheetFormatPr defaultRowHeight="12.75" x14ac:dyDescent="0.2"/>
  <cols>
    <col min="1" max="1" width="10.7109375" style="36" bestFit="1" customWidth="1"/>
    <col min="2" max="2" width="10.5703125" style="42" customWidth="1"/>
    <col min="3" max="3" width="43.28515625" style="56" customWidth="1"/>
    <col min="4" max="4" width="22.140625" style="36" customWidth="1"/>
    <col min="5" max="5" width="19.42578125" style="42" customWidth="1"/>
    <col min="6" max="6" width="30" style="82" customWidth="1"/>
    <col min="7" max="7" width="30.85546875" style="41" customWidth="1"/>
    <col min="8" max="8" width="21.28515625" style="36" customWidth="1"/>
    <col min="9" max="9" width="17.5703125" style="36" customWidth="1"/>
    <col min="10" max="10" width="18.28515625" style="36" customWidth="1"/>
    <col min="11" max="11" width="19.28515625" style="36" customWidth="1"/>
    <col min="12" max="12" width="22" style="36" customWidth="1"/>
    <col min="13" max="13" width="9.140625" style="36"/>
    <col min="14" max="14" width="10.85546875" style="36" bestFit="1" customWidth="1"/>
    <col min="15" max="16384" width="9.140625" style="36"/>
  </cols>
  <sheetData>
    <row r="1" spans="1:12" ht="69.75" customHeight="1" x14ac:dyDescent="0.2">
      <c r="A1" s="39"/>
      <c r="B1" s="55"/>
      <c r="C1" s="79"/>
      <c r="D1" s="39"/>
      <c r="E1" s="55"/>
      <c r="F1" s="81"/>
      <c r="G1" s="64"/>
      <c r="H1" s="39"/>
      <c r="I1" s="39"/>
      <c r="J1" s="152" t="s">
        <v>64</v>
      </c>
      <c r="K1" s="152"/>
      <c r="L1" s="152"/>
    </row>
    <row r="2" spans="1:12" x14ac:dyDescent="0.2">
      <c r="A2" s="39"/>
      <c r="B2" s="55"/>
      <c r="C2" s="79"/>
      <c r="D2" s="39"/>
      <c r="E2" s="55"/>
      <c r="F2" s="81"/>
      <c r="G2" s="64"/>
      <c r="H2" s="39"/>
      <c r="I2" s="39"/>
      <c r="J2" s="153" t="s">
        <v>63</v>
      </c>
      <c r="K2" s="153"/>
      <c r="L2" s="153"/>
    </row>
    <row r="3" spans="1:12" x14ac:dyDescent="0.2">
      <c r="A3" s="39"/>
      <c r="B3" s="55"/>
      <c r="C3" s="79"/>
      <c r="D3" s="39"/>
      <c r="E3" s="55"/>
      <c r="F3" s="81"/>
      <c r="G3" s="64"/>
      <c r="H3" s="39"/>
      <c r="I3" s="39"/>
      <c r="J3" s="65"/>
      <c r="K3" s="65"/>
      <c r="L3" s="65"/>
    </row>
    <row r="4" spans="1:12" ht="33" customHeight="1" x14ac:dyDescent="0.2">
      <c r="A4" s="156" t="s">
        <v>241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2" ht="23.25" customHeight="1" x14ac:dyDescent="0.2">
      <c r="A5" s="158" t="s">
        <v>49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</row>
    <row r="7" spans="1:12" s="39" customFormat="1" ht="48" customHeight="1" x14ac:dyDescent="0.2">
      <c r="A7" s="155" t="s">
        <v>0</v>
      </c>
      <c r="B7" s="155" t="s">
        <v>32</v>
      </c>
      <c r="C7" s="155" t="s">
        <v>50</v>
      </c>
      <c r="D7" s="166" t="s">
        <v>51</v>
      </c>
      <c r="E7" s="155" t="s">
        <v>52</v>
      </c>
      <c r="F7" s="155" t="s">
        <v>53</v>
      </c>
      <c r="G7" s="154" t="s">
        <v>21</v>
      </c>
      <c r="H7" s="154"/>
      <c r="I7" s="155" t="s">
        <v>54</v>
      </c>
      <c r="J7" s="155" t="s">
        <v>55</v>
      </c>
      <c r="K7" s="155" t="s">
        <v>232</v>
      </c>
      <c r="L7" s="155" t="s">
        <v>62</v>
      </c>
    </row>
    <row r="8" spans="1:12" s="39" customFormat="1" ht="63.75" customHeight="1" x14ac:dyDescent="0.2">
      <c r="A8" s="155"/>
      <c r="B8" s="155"/>
      <c r="C8" s="155"/>
      <c r="D8" s="167"/>
      <c r="E8" s="155"/>
      <c r="F8" s="155"/>
      <c r="G8" s="85" t="s">
        <v>25</v>
      </c>
      <c r="H8" s="86" t="s">
        <v>26</v>
      </c>
      <c r="I8" s="155"/>
      <c r="J8" s="155"/>
      <c r="K8" s="155"/>
      <c r="L8" s="155"/>
    </row>
    <row r="9" spans="1:12" ht="30" x14ac:dyDescent="0.2">
      <c r="A9" s="102">
        <v>2</v>
      </c>
      <c r="B9" s="102" t="s">
        <v>45</v>
      </c>
      <c r="C9" s="84" t="s">
        <v>217</v>
      </c>
      <c r="D9" s="99" t="s">
        <v>215</v>
      </c>
      <c r="E9" s="103" t="s">
        <v>218</v>
      </c>
      <c r="F9" s="114" t="s">
        <v>247</v>
      </c>
      <c r="G9" s="84" t="s">
        <v>234</v>
      </c>
      <c r="H9" s="84" t="s">
        <v>235</v>
      </c>
      <c r="I9" s="84" t="s">
        <v>221</v>
      </c>
      <c r="J9" s="84">
        <v>100</v>
      </c>
      <c r="K9" s="115">
        <v>38579</v>
      </c>
      <c r="L9" s="115">
        <v>3857900</v>
      </c>
    </row>
    <row r="10" spans="1:12" ht="30" x14ac:dyDescent="0.2">
      <c r="A10" s="102">
        <v>3</v>
      </c>
      <c r="B10" s="102" t="s">
        <v>45</v>
      </c>
      <c r="C10" s="84" t="s">
        <v>230</v>
      </c>
      <c r="D10" s="99" t="s">
        <v>215</v>
      </c>
      <c r="E10" s="103" t="s">
        <v>219</v>
      </c>
      <c r="F10" s="114" t="s">
        <v>248</v>
      </c>
      <c r="G10" s="84" t="s">
        <v>259</v>
      </c>
      <c r="H10" s="84" t="s">
        <v>267</v>
      </c>
      <c r="I10" s="84" t="s">
        <v>229</v>
      </c>
      <c r="J10" s="84">
        <v>150</v>
      </c>
      <c r="K10" s="115">
        <v>98560</v>
      </c>
      <c r="L10" s="115">
        <v>14784000</v>
      </c>
    </row>
    <row r="11" spans="1:12" ht="30" x14ac:dyDescent="0.2">
      <c r="A11" s="102">
        <v>4</v>
      </c>
      <c r="B11" s="102" t="s">
        <v>45</v>
      </c>
      <c r="C11" s="84" t="s">
        <v>217</v>
      </c>
      <c r="D11" s="99" t="s">
        <v>296</v>
      </c>
      <c r="E11" s="84" t="s">
        <v>218</v>
      </c>
      <c r="F11" s="114" t="s">
        <v>249</v>
      </c>
      <c r="G11" s="84" t="s">
        <v>260</v>
      </c>
      <c r="H11" s="84" t="s">
        <v>268</v>
      </c>
      <c r="I11" s="84" t="s">
        <v>221</v>
      </c>
      <c r="J11" s="84">
        <v>10</v>
      </c>
      <c r="K11" s="115">
        <v>40500</v>
      </c>
      <c r="L11" s="115">
        <v>405000</v>
      </c>
    </row>
    <row r="12" spans="1:12" ht="30" x14ac:dyDescent="0.2">
      <c r="A12" s="102">
        <v>5</v>
      </c>
      <c r="B12" s="102" t="s">
        <v>45</v>
      </c>
      <c r="C12" s="84" t="s">
        <v>217</v>
      </c>
      <c r="D12" s="99" t="s">
        <v>296</v>
      </c>
      <c r="E12" s="84" t="s">
        <v>218</v>
      </c>
      <c r="F12" s="114" t="s">
        <v>250</v>
      </c>
      <c r="G12" s="84" t="s">
        <v>260</v>
      </c>
      <c r="H12" s="84" t="s">
        <v>268</v>
      </c>
      <c r="I12" s="84" t="s">
        <v>221</v>
      </c>
      <c r="J12" s="84">
        <v>10</v>
      </c>
      <c r="K12" s="115">
        <v>40000</v>
      </c>
      <c r="L12" s="115">
        <v>400000</v>
      </c>
    </row>
    <row r="13" spans="1:12" ht="30" x14ac:dyDescent="0.2">
      <c r="A13" s="102">
        <v>6</v>
      </c>
      <c r="B13" s="102" t="s">
        <v>45</v>
      </c>
      <c r="C13" s="84" t="s">
        <v>217</v>
      </c>
      <c r="D13" s="99" t="s">
        <v>296</v>
      </c>
      <c r="E13" s="84" t="s">
        <v>218</v>
      </c>
      <c r="F13" s="114" t="s">
        <v>251</v>
      </c>
      <c r="G13" s="84" t="s">
        <v>234</v>
      </c>
      <c r="H13" s="84" t="s">
        <v>235</v>
      </c>
      <c r="I13" s="84" t="s">
        <v>221</v>
      </c>
      <c r="J13" s="84">
        <v>25</v>
      </c>
      <c r="K13" s="115">
        <v>38800</v>
      </c>
      <c r="L13" s="115">
        <v>970000</v>
      </c>
    </row>
    <row r="14" spans="1:12" s="40" customFormat="1" ht="30" x14ac:dyDescent="0.2">
      <c r="A14" s="102">
        <v>7</v>
      </c>
      <c r="B14" s="102" t="s">
        <v>45</v>
      </c>
      <c r="C14" s="84" t="s">
        <v>243</v>
      </c>
      <c r="D14" s="99" t="s">
        <v>296</v>
      </c>
      <c r="E14" s="84" t="s">
        <v>218</v>
      </c>
      <c r="F14" s="114" t="s">
        <v>252</v>
      </c>
      <c r="G14" s="84" t="s">
        <v>261</v>
      </c>
      <c r="H14" s="84" t="s">
        <v>269</v>
      </c>
      <c r="I14" s="84" t="s">
        <v>220</v>
      </c>
      <c r="J14" s="84">
        <v>2</v>
      </c>
      <c r="K14" s="115">
        <v>1819200</v>
      </c>
      <c r="L14" s="115">
        <v>3638400</v>
      </c>
    </row>
    <row r="15" spans="1:12" ht="30" x14ac:dyDescent="0.2">
      <c r="A15" s="102">
        <v>8</v>
      </c>
      <c r="B15" s="102" t="s">
        <v>45</v>
      </c>
      <c r="C15" s="84" t="s">
        <v>217</v>
      </c>
      <c r="D15" s="99" t="s">
        <v>296</v>
      </c>
      <c r="E15" s="84" t="s">
        <v>218</v>
      </c>
      <c r="F15" s="114" t="s">
        <v>253</v>
      </c>
      <c r="G15" s="84" t="s">
        <v>234</v>
      </c>
      <c r="H15" s="84" t="s">
        <v>235</v>
      </c>
      <c r="I15" s="84" t="s">
        <v>221</v>
      </c>
      <c r="J15" s="84">
        <v>25</v>
      </c>
      <c r="K15" s="115">
        <v>38750</v>
      </c>
      <c r="L15" s="115">
        <v>968750</v>
      </c>
    </row>
    <row r="16" spans="1:12" ht="30" x14ac:dyDescent="0.2">
      <c r="A16" s="102">
        <v>9</v>
      </c>
      <c r="B16" s="102" t="s">
        <v>45</v>
      </c>
      <c r="C16" s="84" t="s">
        <v>243</v>
      </c>
      <c r="D16" s="99" t="s">
        <v>296</v>
      </c>
      <c r="E16" s="84" t="s">
        <v>218</v>
      </c>
      <c r="F16" s="114" t="s">
        <v>254</v>
      </c>
      <c r="G16" s="84" t="s">
        <v>262</v>
      </c>
      <c r="H16" s="84" t="s">
        <v>270</v>
      </c>
      <c r="I16" s="84" t="s">
        <v>220</v>
      </c>
      <c r="J16" s="84">
        <v>4</v>
      </c>
      <c r="K16" s="115">
        <v>949000</v>
      </c>
      <c r="L16" s="115">
        <v>3796000</v>
      </c>
    </row>
    <row r="17" spans="1:12" ht="30" x14ac:dyDescent="0.2">
      <c r="A17" s="102">
        <v>10</v>
      </c>
      <c r="B17" s="102" t="s">
        <v>45</v>
      </c>
      <c r="C17" s="84" t="s">
        <v>244</v>
      </c>
      <c r="D17" s="99" t="s">
        <v>296</v>
      </c>
      <c r="E17" s="84" t="s">
        <v>218</v>
      </c>
      <c r="F17" s="114" t="s">
        <v>255</v>
      </c>
      <c r="G17" s="84" t="s">
        <v>263</v>
      </c>
      <c r="H17" s="84" t="s">
        <v>271</v>
      </c>
      <c r="I17" s="84" t="s">
        <v>220</v>
      </c>
      <c r="J17" s="84">
        <v>8</v>
      </c>
      <c r="K17" s="115">
        <v>375000</v>
      </c>
      <c r="L17" s="115">
        <v>3000000</v>
      </c>
    </row>
    <row r="18" spans="1:12" ht="30" x14ac:dyDescent="0.2">
      <c r="A18" s="102">
        <v>11</v>
      </c>
      <c r="B18" s="102" t="s">
        <v>45</v>
      </c>
      <c r="C18" s="84" t="s">
        <v>245</v>
      </c>
      <c r="D18" s="99" t="s">
        <v>296</v>
      </c>
      <c r="E18" s="84" t="s">
        <v>218</v>
      </c>
      <c r="F18" s="114" t="s">
        <v>256</v>
      </c>
      <c r="G18" s="84" t="s">
        <v>264</v>
      </c>
      <c r="H18" s="84" t="s">
        <v>272</v>
      </c>
      <c r="I18" s="84" t="s">
        <v>222</v>
      </c>
      <c r="J18" s="84">
        <v>3</v>
      </c>
      <c r="K18" s="115">
        <v>440000</v>
      </c>
      <c r="L18" s="115">
        <v>1320000</v>
      </c>
    </row>
    <row r="19" spans="1:12" ht="30" x14ac:dyDescent="0.2">
      <c r="A19" s="102">
        <v>12</v>
      </c>
      <c r="B19" s="102" t="s">
        <v>45</v>
      </c>
      <c r="C19" s="84" t="s">
        <v>243</v>
      </c>
      <c r="D19" s="99" t="s">
        <v>296</v>
      </c>
      <c r="E19" s="84" t="s">
        <v>218</v>
      </c>
      <c r="F19" s="114" t="s">
        <v>257</v>
      </c>
      <c r="G19" s="84" t="s">
        <v>265</v>
      </c>
      <c r="H19" s="84" t="s">
        <v>273</v>
      </c>
      <c r="I19" s="84" t="s">
        <v>220</v>
      </c>
      <c r="J19" s="84">
        <v>5</v>
      </c>
      <c r="K19" s="115">
        <v>1050000</v>
      </c>
      <c r="L19" s="115">
        <v>5250000</v>
      </c>
    </row>
    <row r="20" spans="1:12" ht="30" x14ac:dyDescent="0.2">
      <c r="A20" s="102">
        <v>13</v>
      </c>
      <c r="B20" s="102" t="s">
        <v>45</v>
      </c>
      <c r="C20" s="84" t="s">
        <v>246</v>
      </c>
      <c r="D20" s="99" t="s">
        <v>296</v>
      </c>
      <c r="E20" s="84" t="s">
        <v>218</v>
      </c>
      <c r="F20" s="114" t="s">
        <v>258</v>
      </c>
      <c r="G20" s="84" t="s">
        <v>266</v>
      </c>
      <c r="H20" s="84" t="s">
        <v>274</v>
      </c>
      <c r="I20" s="84" t="s">
        <v>233</v>
      </c>
      <c r="J20" s="84">
        <v>1</v>
      </c>
      <c r="K20" s="115">
        <v>1700000</v>
      </c>
      <c r="L20" s="115">
        <v>1700000</v>
      </c>
    </row>
    <row r="21" spans="1:12" ht="15" x14ac:dyDescent="0.2">
      <c r="A21" s="102"/>
      <c r="B21" s="102"/>
      <c r="C21" s="109"/>
      <c r="D21" s="99"/>
      <c r="E21" s="109"/>
      <c r="F21" s="108"/>
      <c r="G21" s="110"/>
      <c r="H21" s="110"/>
      <c r="I21" s="110"/>
      <c r="J21" s="111"/>
      <c r="K21" s="107"/>
      <c r="L21" s="112"/>
    </row>
    <row r="22" spans="1:12" ht="15" x14ac:dyDescent="0.2">
      <c r="A22" s="87"/>
      <c r="B22" s="163"/>
      <c r="C22" s="164"/>
      <c r="D22" s="87" t="s">
        <v>3</v>
      </c>
      <c r="E22" s="163"/>
      <c r="F22" s="165"/>
      <c r="G22" s="165"/>
      <c r="H22" s="165"/>
      <c r="I22" s="164"/>
      <c r="J22" s="87"/>
      <c r="K22" s="88"/>
      <c r="L22" s="93">
        <f>SUM(L9:L21)</f>
        <v>40090050</v>
      </c>
    </row>
    <row r="23" spans="1:12" ht="35.25" customHeight="1" x14ac:dyDescent="0.2">
      <c r="A23" s="87"/>
      <c r="B23" s="160" t="s">
        <v>216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2"/>
    </row>
    <row r="24" spans="1:12" ht="30" x14ac:dyDescent="0.2">
      <c r="A24" s="100">
        <v>1</v>
      </c>
      <c r="B24" s="102" t="s">
        <v>45</v>
      </c>
      <c r="C24" s="84" t="s">
        <v>242</v>
      </c>
      <c r="D24" s="100" t="s">
        <v>215</v>
      </c>
      <c r="E24" s="103" t="s">
        <v>218</v>
      </c>
      <c r="F24" s="114" t="s">
        <v>275</v>
      </c>
      <c r="G24" s="84" t="s">
        <v>278</v>
      </c>
      <c r="H24" s="84" t="s">
        <v>280</v>
      </c>
      <c r="I24" s="84" t="s">
        <v>231</v>
      </c>
      <c r="J24" s="84">
        <v>2</v>
      </c>
      <c r="K24" s="116">
        <v>7261162</v>
      </c>
      <c r="L24" s="116">
        <v>14522324</v>
      </c>
    </row>
    <row r="25" spans="1:12" ht="30" x14ac:dyDescent="0.2">
      <c r="A25" s="100">
        <f>+A24+1</f>
        <v>2</v>
      </c>
      <c r="B25" s="102" t="s">
        <v>45</v>
      </c>
      <c r="C25" s="84" t="s">
        <v>242</v>
      </c>
      <c r="D25" s="100" t="s">
        <v>215</v>
      </c>
      <c r="E25" s="103" t="s">
        <v>218</v>
      </c>
      <c r="F25" s="114" t="s">
        <v>276</v>
      </c>
      <c r="G25" s="84" t="s">
        <v>278</v>
      </c>
      <c r="H25" s="84" t="s">
        <v>280</v>
      </c>
      <c r="I25" s="84" t="s">
        <v>231</v>
      </c>
      <c r="J25" s="84">
        <v>2</v>
      </c>
      <c r="K25" s="116">
        <v>7261162</v>
      </c>
      <c r="L25" s="116">
        <v>14522324</v>
      </c>
    </row>
    <row r="26" spans="1:12" ht="30" x14ac:dyDescent="0.2">
      <c r="A26" s="102">
        <v>3</v>
      </c>
      <c r="B26" s="102" t="s">
        <v>45</v>
      </c>
      <c r="C26" s="84" t="s">
        <v>236</v>
      </c>
      <c r="D26" s="100" t="s">
        <v>215</v>
      </c>
      <c r="E26" s="103" t="s">
        <v>218</v>
      </c>
      <c r="F26" s="114" t="s">
        <v>277</v>
      </c>
      <c r="G26" s="84" t="s">
        <v>279</v>
      </c>
      <c r="H26" s="84" t="s">
        <v>281</v>
      </c>
      <c r="I26" s="84" t="s">
        <v>282</v>
      </c>
      <c r="J26" s="84">
        <v>1</v>
      </c>
      <c r="K26" s="116">
        <v>750000</v>
      </c>
      <c r="L26" s="116">
        <v>750000</v>
      </c>
    </row>
    <row r="27" spans="1:12" ht="60" x14ac:dyDescent="0.2">
      <c r="A27" s="102">
        <v>4</v>
      </c>
      <c r="B27" s="102" t="s">
        <v>45</v>
      </c>
      <c r="C27" s="117" t="s">
        <v>283</v>
      </c>
      <c r="D27" s="100" t="s">
        <v>215</v>
      </c>
      <c r="E27" s="117" t="s">
        <v>237</v>
      </c>
      <c r="F27" s="118" t="s">
        <v>288</v>
      </c>
      <c r="G27" s="103" t="s">
        <v>293</v>
      </c>
      <c r="H27" s="103">
        <v>304546013</v>
      </c>
      <c r="I27" s="84" t="s">
        <v>231</v>
      </c>
      <c r="J27" s="84">
        <v>1</v>
      </c>
      <c r="K27" s="119">
        <v>249760000</v>
      </c>
      <c r="L27" s="119">
        <v>249760000</v>
      </c>
    </row>
    <row r="28" spans="1:12" ht="75" x14ac:dyDescent="0.2">
      <c r="A28" s="102">
        <f t="shared" ref="A28" si="0">+A27+1</f>
        <v>5</v>
      </c>
      <c r="B28" s="102" t="s">
        <v>45</v>
      </c>
      <c r="C28" s="117" t="s">
        <v>284</v>
      </c>
      <c r="D28" s="100" t="s">
        <v>296</v>
      </c>
      <c r="E28" s="117" t="s">
        <v>237</v>
      </c>
      <c r="F28" s="118" t="s">
        <v>289</v>
      </c>
      <c r="G28" s="103" t="s">
        <v>294</v>
      </c>
      <c r="H28" s="117">
        <v>307504348</v>
      </c>
      <c r="I28" s="84" t="s">
        <v>231</v>
      </c>
      <c r="J28" s="84">
        <v>1</v>
      </c>
      <c r="K28" s="119">
        <v>41999999</v>
      </c>
      <c r="L28" s="119">
        <v>41999999</v>
      </c>
    </row>
    <row r="29" spans="1:12" ht="60" x14ac:dyDescent="0.2">
      <c r="A29" s="102">
        <v>6</v>
      </c>
      <c r="B29" s="102" t="s">
        <v>45</v>
      </c>
      <c r="C29" s="117" t="s">
        <v>285</v>
      </c>
      <c r="D29" s="102" t="s">
        <v>296</v>
      </c>
      <c r="E29" s="117" t="s">
        <v>237</v>
      </c>
      <c r="F29" s="118" t="s">
        <v>290</v>
      </c>
      <c r="G29" s="103" t="s">
        <v>238</v>
      </c>
      <c r="H29" s="117">
        <v>310970545</v>
      </c>
      <c r="I29" s="84" t="s">
        <v>231</v>
      </c>
      <c r="J29" s="84">
        <v>1</v>
      </c>
      <c r="K29" s="119">
        <v>90000000</v>
      </c>
      <c r="L29" s="119">
        <v>90000000</v>
      </c>
    </row>
    <row r="30" spans="1:12" ht="75" x14ac:dyDescent="0.2">
      <c r="A30" s="102">
        <v>7</v>
      </c>
      <c r="B30" s="102" t="s">
        <v>45</v>
      </c>
      <c r="C30" s="117" t="s">
        <v>286</v>
      </c>
      <c r="D30" s="102" t="s">
        <v>296</v>
      </c>
      <c r="E30" s="117" t="s">
        <v>237</v>
      </c>
      <c r="F30" s="118" t="s">
        <v>291</v>
      </c>
      <c r="G30" s="103" t="s">
        <v>295</v>
      </c>
      <c r="H30" s="117">
        <v>300960490</v>
      </c>
      <c r="I30" s="84" t="s">
        <v>231</v>
      </c>
      <c r="J30" s="84">
        <v>1</v>
      </c>
      <c r="K30" s="119">
        <v>50000000</v>
      </c>
      <c r="L30" s="119">
        <v>50000000</v>
      </c>
    </row>
    <row r="31" spans="1:12" ht="75" x14ac:dyDescent="0.2">
      <c r="A31" s="102">
        <v>8</v>
      </c>
      <c r="B31" s="102" t="s">
        <v>45</v>
      </c>
      <c r="C31" s="117" t="s">
        <v>287</v>
      </c>
      <c r="D31" s="102" t="s">
        <v>296</v>
      </c>
      <c r="E31" s="117" t="s">
        <v>237</v>
      </c>
      <c r="F31" s="118" t="s">
        <v>292</v>
      </c>
      <c r="G31" s="103" t="s">
        <v>294</v>
      </c>
      <c r="H31" s="117">
        <v>307504348</v>
      </c>
      <c r="I31" s="84" t="s">
        <v>231</v>
      </c>
      <c r="J31" s="84">
        <v>1</v>
      </c>
      <c r="K31" s="119">
        <v>119999999</v>
      </c>
      <c r="L31" s="119">
        <v>119999999</v>
      </c>
    </row>
    <row r="32" spans="1:12" ht="30" x14ac:dyDescent="0.2">
      <c r="A32" s="99">
        <v>9</v>
      </c>
      <c r="B32" s="102" t="s">
        <v>45</v>
      </c>
      <c r="C32" s="121" t="s">
        <v>317</v>
      </c>
      <c r="D32" s="102" t="s">
        <v>215</v>
      </c>
      <c r="E32" s="117" t="s">
        <v>352</v>
      </c>
      <c r="F32" s="103" t="s">
        <v>318</v>
      </c>
      <c r="G32" s="122" t="s">
        <v>319</v>
      </c>
      <c r="H32" s="117">
        <v>309194235</v>
      </c>
      <c r="I32" s="84" t="s">
        <v>220</v>
      </c>
      <c r="J32" s="105">
        <v>6</v>
      </c>
      <c r="K32" s="119">
        <f>+L32/J32</f>
        <v>8883351.666666666</v>
      </c>
      <c r="L32" s="119">
        <v>53300110</v>
      </c>
    </row>
    <row r="33" spans="1:14" ht="30" x14ac:dyDescent="0.2">
      <c r="A33" s="99">
        <v>10</v>
      </c>
      <c r="B33" s="102" t="s">
        <v>45</v>
      </c>
      <c r="C33" s="121" t="s">
        <v>320</v>
      </c>
      <c r="D33" s="102" t="s">
        <v>215</v>
      </c>
      <c r="E33" s="117" t="s">
        <v>352</v>
      </c>
      <c r="F33" s="103" t="s">
        <v>321</v>
      </c>
      <c r="G33" s="103" t="s">
        <v>322</v>
      </c>
      <c r="H33" s="117">
        <v>311035069</v>
      </c>
      <c r="I33" s="84" t="s">
        <v>231</v>
      </c>
      <c r="J33" s="105">
        <v>1</v>
      </c>
      <c r="K33" s="119">
        <f t="shared" ref="K33:K42" si="1">+L33/J33</f>
        <v>6492000</v>
      </c>
      <c r="L33" s="119">
        <v>6492000</v>
      </c>
    </row>
    <row r="34" spans="1:14" ht="30" x14ac:dyDescent="0.2">
      <c r="A34" s="99">
        <v>11</v>
      </c>
      <c r="B34" s="102" t="s">
        <v>45</v>
      </c>
      <c r="C34" s="121" t="s">
        <v>323</v>
      </c>
      <c r="D34" s="102" t="s">
        <v>215</v>
      </c>
      <c r="E34" s="117" t="s">
        <v>352</v>
      </c>
      <c r="F34" s="103" t="s">
        <v>324</v>
      </c>
      <c r="G34" s="103" t="s">
        <v>325</v>
      </c>
      <c r="H34" s="117">
        <v>307285154</v>
      </c>
      <c r="I34" s="122" t="s">
        <v>231</v>
      </c>
      <c r="J34" s="105">
        <v>1</v>
      </c>
      <c r="K34" s="119">
        <f t="shared" si="1"/>
        <v>12028900</v>
      </c>
      <c r="L34" s="119">
        <v>12028900</v>
      </c>
    </row>
    <row r="35" spans="1:14" ht="30" x14ac:dyDescent="0.2">
      <c r="A35" s="99">
        <v>12</v>
      </c>
      <c r="B35" s="102" t="s">
        <v>45</v>
      </c>
      <c r="C35" s="121" t="s">
        <v>326</v>
      </c>
      <c r="D35" s="102" t="s">
        <v>215</v>
      </c>
      <c r="E35" s="117" t="s">
        <v>352</v>
      </c>
      <c r="F35" s="103" t="s">
        <v>327</v>
      </c>
      <c r="G35" s="103" t="s">
        <v>328</v>
      </c>
      <c r="H35" s="117">
        <v>204141924</v>
      </c>
      <c r="I35" s="122" t="s">
        <v>350</v>
      </c>
      <c r="J35" s="105">
        <v>12</v>
      </c>
      <c r="K35" s="119">
        <f t="shared" si="1"/>
        <v>1200000</v>
      </c>
      <c r="L35" s="119">
        <v>14400000</v>
      </c>
    </row>
    <row r="36" spans="1:14" ht="30" x14ac:dyDescent="0.2">
      <c r="A36" s="99">
        <v>13</v>
      </c>
      <c r="B36" s="102" t="s">
        <v>45</v>
      </c>
      <c r="C36" s="121" t="s">
        <v>329</v>
      </c>
      <c r="D36" s="102" t="s">
        <v>215</v>
      </c>
      <c r="E36" s="117" t="s">
        <v>352</v>
      </c>
      <c r="F36" s="103" t="s">
        <v>330</v>
      </c>
      <c r="G36" s="103" t="s">
        <v>331</v>
      </c>
      <c r="H36" s="117">
        <v>305662257</v>
      </c>
      <c r="I36" s="122" t="s">
        <v>231</v>
      </c>
      <c r="J36" s="105">
        <v>1</v>
      </c>
      <c r="K36" s="119">
        <f t="shared" si="1"/>
        <v>48619000</v>
      </c>
      <c r="L36" s="119">
        <v>48619000</v>
      </c>
    </row>
    <row r="37" spans="1:14" ht="30" x14ac:dyDescent="0.2">
      <c r="A37" s="99">
        <v>14</v>
      </c>
      <c r="B37" s="102" t="s">
        <v>45</v>
      </c>
      <c r="C37" s="121" t="s">
        <v>332</v>
      </c>
      <c r="D37" s="102" t="s">
        <v>215</v>
      </c>
      <c r="E37" s="117" t="s">
        <v>352</v>
      </c>
      <c r="F37" s="103" t="s">
        <v>333</v>
      </c>
      <c r="G37" s="103" t="s">
        <v>334</v>
      </c>
      <c r="H37" s="117">
        <v>311060649</v>
      </c>
      <c r="I37" s="122" t="s">
        <v>231</v>
      </c>
      <c r="J37" s="105">
        <v>1</v>
      </c>
      <c r="K37" s="119">
        <f t="shared" si="1"/>
        <v>7917934.0800000001</v>
      </c>
      <c r="L37" s="119">
        <v>7917934.0800000001</v>
      </c>
    </row>
    <row r="38" spans="1:14" ht="30" x14ac:dyDescent="0.2">
      <c r="A38" s="99">
        <v>15</v>
      </c>
      <c r="B38" s="102" t="s">
        <v>45</v>
      </c>
      <c r="C38" s="121" t="s">
        <v>335</v>
      </c>
      <c r="D38" s="102" t="s">
        <v>215</v>
      </c>
      <c r="E38" s="117" t="s">
        <v>352</v>
      </c>
      <c r="F38" s="103" t="s">
        <v>336</v>
      </c>
      <c r="G38" s="103" t="s">
        <v>337</v>
      </c>
      <c r="H38" s="117">
        <v>306280463</v>
      </c>
      <c r="I38" s="122" t="s">
        <v>231</v>
      </c>
      <c r="J38" s="105">
        <v>1</v>
      </c>
      <c r="K38" s="119">
        <f t="shared" si="1"/>
        <v>8288927</v>
      </c>
      <c r="L38" s="119">
        <v>8288927</v>
      </c>
    </row>
    <row r="39" spans="1:14" ht="30" x14ac:dyDescent="0.2">
      <c r="A39" s="99">
        <v>16</v>
      </c>
      <c r="B39" s="102" t="s">
        <v>45</v>
      </c>
      <c r="C39" s="121" t="s">
        <v>338</v>
      </c>
      <c r="D39" s="102" t="s">
        <v>215</v>
      </c>
      <c r="E39" s="117" t="s">
        <v>352</v>
      </c>
      <c r="F39" s="103" t="s">
        <v>339</v>
      </c>
      <c r="G39" s="103" t="s">
        <v>340</v>
      </c>
      <c r="H39" s="117">
        <v>202628856</v>
      </c>
      <c r="I39" s="122" t="s">
        <v>351</v>
      </c>
      <c r="J39" s="105">
        <v>3</v>
      </c>
      <c r="K39" s="119">
        <f t="shared" si="1"/>
        <v>288453120</v>
      </c>
      <c r="L39" s="119">
        <v>865359360</v>
      </c>
    </row>
    <row r="40" spans="1:14" ht="30" x14ac:dyDescent="0.2">
      <c r="A40" s="99">
        <v>17</v>
      </c>
      <c r="B40" s="102" t="s">
        <v>45</v>
      </c>
      <c r="C40" s="121" t="s">
        <v>341</v>
      </c>
      <c r="D40" s="102" t="s">
        <v>215</v>
      </c>
      <c r="E40" s="117" t="s">
        <v>352</v>
      </c>
      <c r="F40" s="103" t="s">
        <v>343</v>
      </c>
      <c r="G40" s="103" t="s">
        <v>342</v>
      </c>
      <c r="H40" s="117">
        <v>200524845</v>
      </c>
      <c r="I40" s="122" t="s">
        <v>350</v>
      </c>
      <c r="J40" s="105">
        <v>32</v>
      </c>
      <c r="K40" s="119">
        <f t="shared" si="1"/>
        <v>620000</v>
      </c>
      <c r="L40" s="119">
        <v>19840000</v>
      </c>
    </row>
    <row r="41" spans="1:14" ht="30" x14ac:dyDescent="0.2">
      <c r="A41" s="99">
        <v>18</v>
      </c>
      <c r="B41" s="102" t="s">
        <v>45</v>
      </c>
      <c r="C41" s="121" t="s">
        <v>344</v>
      </c>
      <c r="D41" s="102" t="s">
        <v>215</v>
      </c>
      <c r="E41" s="117" t="s">
        <v>352</v>
      </c>
      <c r="F41" s="103" t="s">
        <v>346</v>
      </c>
      <c r="G41" s="103" t="s">
        <v>345</v>
      </c>
      <c r="H41" s="117">
        <v>207200524</v>
      </c>
      <c r="I41" s="122" t="s">
        <v>220</v>
      </c>
      <c r="J41" s="105">
        <v>25000</v>
      </c>
      <c r="K41" s="119">
        <f t="shared" si="1"/>
        <v>300</v>
      </c>
      <c r="L41" s="119">
        <v>7500000</v>
      </c>
    </row>
    <row r="42" spans="1:14" ht="30" x14ac:dyDescent="0.2">
      <c r="A42" s="99">
        <v>19</v>
      </c>
      <c r="B42" s="102" t="s">
        <v>45</v>
      </c>
      <c r="C42" s="121" t="s">
        <v>348</v>
      </c>
      <c r="D42" s="102" t="s">
        <v>215</v>
      </c>
      <c r="E42" s="117" t="s">
        <v>352</v>
      </c>
      <c r="F42" s="103" t="s">
        <v>347</v>
      </c>
      <c r="G42" s="103" t="s">
        <v>349</v>
      </c>
      <c r="H42" s="117">
        <v>207064163</v>
      </c>
      <c r="I42" s="122" t="s">
        <v>220</v>
      </c>
      <c r="J42" s="105">
        <v>300</v>
      </c>
      <c r="K42" s="119">
        <f t="shared" si="1"/>
        <v>672000</v>
      </c>
      <c r="L42" s="119">
        <v>201600000</v>
      </c>
    </row>
    <row r="43" spans="1:14" s="39" customFormat="1" ht="36" customHeight="1" x14ac:dyDescent="0.2">
      <c r="A43" s="89"/>
      <c r="B43" s="89"/>
      <c r="C43" s="89" t="s">
        <v>3</v>
      </c>
      <c r="D43" s="90"/>
      <c r="E43" s="89"/>
      <c r="F43" s="89"/>
      <c r="G43" s="91"/>
      <c r="H43" s="86"/>
      <c r="I43" s="89"/>
      <c r="J43" s="89"/>
      <c r="K43" s="92"/>
      <c r="L43" s="93">
        <f>SUM(L24:L42)</f>
        <v>1826900877.0799999</v>
      </c>
      <c r="N43" s="71"/>
    </row>
    <row r="45" spans="1:14" ht="29.25" customHeight="1" x14ac:dyDescent="0.2">
      <c r="A45" s="159" t="s">
        <v>28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</row>
    <row r="46" spans="1:14" x14ac:dyDescent="0.2">
      <c r="N46" s="45"/>
    </row>
    <row r="48" spans="1:14" x14ac:dyDescent="0.2">
      <c r="L48" s="45"/>
    </row>
    <row r="50" spans="3:12" x14ac:dyDescent="0.2">
      <c r="C50" s="80"/>
    </row>
    <row r="51" spans="3:12" x14ac:dyDescent="0.2">
      <c r="C51" s="80"/>
      <c r="L51" s="45"/>
    </row>
    <row r="52" spans="3:12" x14ac:dyDescent="0.2">
      <c r="C52" s="80"/>
    </row>
    <row r="54" spans="3:12" x14ac:dyDescent="0.2">
      <c r="L54" s="45"/>
    </row>
    <row r="55" spans="3:12" x14ac:dyDescent="0.2">
      <c r="C55" s="80"/>
    </row>
    <row r="56" spans="3:12" x14ac:dyDescent="0.2">
      <c r="C56" s="80"/>
      <c r="L56" s="69"/>
    </row>
    <row r="57" spans="3:12" x14ac:dyDescent="0.2">
      <c r="C57" s="80"/>
      <c r="L57" s="69"/>
    </row>
    <row r="59" spans="3:12" x14ac:dyDescent="0.2">
      <c r="C59" s="80"/>
      <c r="L59" s="69"/>
    </row>
    <row r="61" spans="3:12" x14ac:dyDescent="0.2">
      <c r="C61" s="80"/>
      <c r="L61" s="45"/>
    </row>
  </sheetData>
  <autoFilter ref="A7:L43">
    <filterColumn colId="6" showButton="0"/>
  </autoFilter>
  <mergeCells count="19">
    <mergeCell ref="A45:L45"/>
    <mergeCell ref="B23:L23"/>
    <mergeCell ref="B22:C22"/>
    <mergeCell ref="E22:I22"/>
    <mergeCell ref="D7:D8"/>
    <mergeCell ref="E7:E8"/>
    <mergeCell ref="J1:L1"/>
    <mergeCell ref="J2:L2"/>
    <mergeCell ref="G7:H7"/>
    <mergeCell ref="I7:I8"/>
    <mergeCell ref="J7:J8"/>
    <mergeCell ref="K7:K8"/>
    <mergeCell ref="L7:L8"/>
    <mergeCell ref="A4:L4"/>
    <mergeCell ref="A5:L5"/>
    <mergeCell ref="F7:F8"/>
    <mergeCell ref="A7:A8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12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A5" sqref="A5:H5"/>
    </sheetView>
  </sheetViews>
  <sheetFormatPr defaultRowHeight="15" x14ac:dyDescent="0.25"/>
  <cols>
    <col min="2" max="2" width="14.85546875" customWidth="1"/>
    <col min="3" max="3" width="53.7109375" customWidth="1"/>
    <col min="4" max="4" width="19.5703125" customWidth="1"/>
    <col min="5" max="5" width="18.42578125" customWidth="1"/>
    <col min="6" max="6" width="25.85546875" customWidth="1"/>
    <col min="7" max="7" width="15.140625" customWidth="1"/>
    <col min="8" max="8" width="19.28515625" customWidth="1"/>
  </cols>
  <sheetData>
    <row r="1" spans="1:8" ht="66.75" customHeight="1" x14ac:dyDescent="0.25">
      <c r="F1" s="136" t="s">
        <v>64</v>
      </c>
      <c r="G1" s="136"/>
      <c r="H1" s="136"/>
    </row>
    <row r="2" spans="1:8" x14ac:dyDescent="0.25">
      <c r="F2" s="139" t="s">
        <v>67</v>
      </c>
      <c r="G2" s="139"/>
      <c r="H2" s="139"/>
    </row>
    <row r="4" spans="1:8" ht="41.25" customHeight="1" x14ac:dyDescent="0.25">
      <c r="A4" s="130" t="s">
        <v>240</v>
      </c>
      <c r="B4" s="131"/>
      <c r="C4" s="131"/>
      <c r="D4" s="131"/>
      <c r="E4" s="131"/>
      <c r="F4" s="131"/>
      <c r="G4" s="131"/>
      <c r="H4" s="131"/>
    </row>
    <row r="5" spans="1:8" ht="15.75" x14ac:dyDescent="0.25">
      <c r="A5" s="132" t="s">
        <v>49</v>
      </c>
      <c r="B5" s="132"/>
      <c r="C5" s="132"/>
      <c r="D5" s="132"/>
      <c r="E5" s="132"/>
      <c r="F5" s="132"/>
      <c r="G5" s="132"/>
      <c r="H5" s="132"/>
    </row>
    <row r="7" spans="1:8" ht="48.75" customHeight="1" x14ac:dyDescent="0.25">
      <c r="A7" s="140" t="s">
        <v>0</v>
      </c>
      <c r="B7" s="140" t="s">
        <v>32</v>
      </c>
      <c r="C7" s="140" t="s">
        <v>65</v>
      </c>
      <c r="D7" s="140" t="s">
        <v>51</v>
      </c>
      <c r="E7" s="140" t="s">
        <v>52</v>
      </c>
      <c r="F7" s="168" t="s">
        <v>21</v>
      </c>
      <c r="G7" s="168"/>
      <c r="H7" s="2" t="s">
        <v>66</v>
      </c>
    </row>
    <row r="8" spans="1:8" ht="47.25" customHeight="1" x14ac:dyDescent="0.25">
      <c r="A8" s="140"/>
      <c r="B8" s="140"/>
      <c r="C8" s="140"/>
      <c r="D8" s="140"/>
      <c r="E8" s="140"/>
      <c r="F8" s="19" t="s">
        <v>25</v>
      </c>
      <c r="G8" s="19" t="s">
        <v>26</v>
      </c>
      <c r="H8" s="2" t="s">
        <v>58</v>
      </c>
    </row>
    <row r="9" spans="1:8" x14ac:dyDescent="0.25">
      <c r="A9" s="34"/>
      <c r="B9" s="102"/>
      <c r="C9" s="103"/>
      <c r="D9" s="102"/>
      <c r="E9" s="103"/>
      <c r="F9" s="103"/>
      <c r="G9" s="103"/>
      <c r="H9" s="106"/>
    </row>
    <row r="10" spans="1:8" x14ac:dyDescent="0.25">
      <c r="A10" s="34"/>
      <c r="B10" s="102"/>
      <c r="C10" s="103"/>
      <c r="D10" s="102"/>
      <c r="E10" s="103"/>
      <c r="F10" s="103"/>
      <c r="G10" s="103"/>
      <c r="H10" s="106"/>
    </row>
    <row r="11" spans="1:8" x14ac:dyDescent="0.25">
      <c r="A11" s="34"/>
      <c r="B11" s="102"/>
      <c r="C11" s="103"/>
      <c r="D11" s="102"/>
      <c r="E11" s="103"/>
      <c r="F11" s="103"/>
      <c r="G11" s="103"/>
      <c r="H11" s="106"/>
    </row>
    <row r="12" spans="1:8" ht="15.75" x14ac:dyDescent="0.25">
      <c r="A12" s="34"/>
      <c r="B12" s="34"/>
      <c r="C12" s="49"/>
      <c r="D12" s="34"/>
      <c r="E12" s="50"/>
      <c r="F12" s="43"/>
      <c r="G12" s="34"/>
      <c r="H12" s="113">
        <f>SUM(H9:H11)</f>
        <v>0</v>
      </c>
    </row>
    <row r="13" spans="1:8" x14ac:dyDescent="0.25">
      <c r="A13" s="34"/>
      <c r="B13" s="34"/>
      <c r="C13" s="49"/>
      <c r="D13" s="34"/>
      <c r="E13" s="50"/>
      <c r="F13" s="43"/>
      <c r="G13" s="44"/>
      <c r="H13" s="44"/>
    </row>
    <row r="14" spans="1:8" ht="44.25" customHeight="1" x14ac:dyDescent="0.25">
      <c r="A14" s="134" t="s">
        <v>46</v>
      </c>
      <c r="B14" s="135"/>
      <c r="C14" s="135"/>
      <c r="D14" s="135"/>
      <c r="E14" s="135"/>
      <c r="F14" s="135"/>
      <c r="G14" s="135"/>
      <c r="H14" s="135"/>
    </row>
    <row r="20" spans="8:8" x14ac:dyDescent="0.25">
      <c r="H20" s="35"/>
    </row>
    <row r="22" spans="8:8" x14ac:dyDescent="0.25">
      <c r="H22">
        <f>SUM(H9:H13)</f>
        <v>0</v>
      </c>
    </row>
  </sheetData>
  <mergeCells count="11">
    <mergeCell ref="E7:E8"/>
    <mergeCell ref="F7:G7"/>
    <mergeCell ref="A14:H14"/>
    <mergeCell ref="F1:H1"/>
    <mergeCell ref="F2:H2"/>
    <mergeCell ref="A4:H4"/>
    <mergeCell ref="A5:H5"/>
    <mergeCell ref="A7:A8"/>
    <mergeCell ref="B7:B8"/>
    <mergeCell ref="C7:C8"/>
    <mergeCell ref="D7:D8"/>
  </mergeCells>
  <hyperlinks>
    <hyperlink ref="D7" r:id="rId1" display="javascript:scrollText(5421891)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E27" sqref="E27"/>
    </sheetView>
  </sheetViews>
  <sheetFormatPr defaultRowHeight="15" x14ac:dyDescent="0.25"/>
  <cols>
    <col min="2" max="2" width="20.85546875" customWidth="1"/>
    <col min="3" max="3" width="14.42578125" customWidth="1"/>
    <col min="4" max="4" width="21.28515625" customWidth="1"/>
    <col min="5" max="5" width="21" customWidth="1"/>
    <col min="6" max="6" width="19.85546875" customWidth="1"/>
    <col min="7" max="7" width="25" customWidth="1"/>
    <col min="8" max="8" width="23.42578125" customWidth="1"/>
  </cols>
  <sheetData>
    <row r="1" spans="1:8" ht="50.25" customHeight="1" x14ac:dyDescent="0.25">
      <c r="F1" s="136" t="s">
        <v>74</v>
      </c>
      <c r="G1" s="136"/>
      <c r="H1" s="136"/>
    </row>
    <row r="2" spans="1:8" x14ac:dyDescent="0.25">
      <c r="F2" s="139" t="s">
        <v>73</v>
      </c>
      <c r="G2" s="139"/>
      <c r="H2" s="139"/>
    </row>
    <row r="4" spans="1:8" ht="39" customHeight="1" x14ac:dyDescent="0.25">
      <c r="A4" s="130" t="s">
        <v>358</v>
      </c>
      <c r="B4" s="131"/>
      <c r="C4" s="131"/>
      <c r="D4" s="131"/>
      <c r="E4" s="131"/>
      <c r="F4" s="131"/>
      <c r="G4" s="131"/>
      <c r="H4" s="131"/>
    </row>
    <row r="5" spans="1:8" ht="15.75" x14ac:dyDescent="0.25">
      <c r="A5" s="132" t="s">
        <v>16</v>
      </c>
      <c r="B5" s="132"/>
      <c r="C5" s="132"/>
      <c r="D5" s="132"/>
      <c r="E5" s="132"/>
      <c r="F5" s="132"/>
      <c r="G5" s="132"/>
      <c r="H5" s="132"/>
    </row>
    <row r="7" spans="1:8" ht="15.75" x14ac:dyDescent="0.25">
      <c r="A7" s="169" t="s">
        <v>0</v>
      </c>
      <c r="B7" s="169" t="s">
        <v>68</v>
      </c>
      <c r="C7" s="169" t="s">
        <v>69</v>
      </c>
      <c r="D7" s="129" t="s">
        <v>70</v>
      </c>
      <c r="E7" s="129"/>
      <c r="F7" s="169" t="s">
        <v>211</v>
      </c>
      <c r="G7" s="169" t="s">
        <v>212</v>
      </c>
      <c r="H7" s="169" t="s">
        <v>213</v>
      </c>
    </row>
    <row r="8" spans="1:8" ht="82.5" customHeight="1" x14ac:dyDescent="0.25">
      <c r="A8" s="170"/>
      <c r="B8" s="170"/>
      <c r="C8" s="170"/>
      <c r="D8" s="1" t="s">
        <v>71</v>
      </c>
      <c r="E8" s="29" t="s">
        <v>210</v>
      </c>
      <c r="F8" s="170"/>
      <c r="G8" s="170"/>
      <c r="H8" s="170"/>
    </row>
    <row r="9" spans="1:8" ht="15.75" x14ac:dyDescent="0.25">
      <c r="A9" s="19" t="s">
        <v>9</v>
      </c>
      <c r="B9" s="3"/>
      <c r="C9" s="3"/>
      <c r="D9" s="20"/>
      <c r="E9" s="20"/>
      <c r="F9" s="20"/>
      <c r="G9" s="20"/>
      <c r="H9" s="20"/>
    </row>
    <row r="10" spans="1:8" ht="15.75" x14ac:dyDescent="0.25">
      <c r="A10" s="19" t="s">
        <v>10</v>
      </c>
      <c r="B10" s="3"/>
      <c r="C10" s="3"/>
      <c r="D10" s="20"/>
      <c r="E10" s="20"/>
      <c r="F10" s="20"/>
      <c r="G10" s="20"/>
      <c r="H10" s="20"/>
    </row>
    <row r="11" spans="1:8" ht="15.75" x14ac:dyDescent="0.25">
      <c r="A11" s="19" t="s">
        <v>11</v>
      </c>
      <c r="B11" s="3"/>
      <c r="C11" s="3"/>
      <c r="D11" s="20"/>
      <c r="E11" s="20"/>
      <c r="F11" s="20"/>
      <c r="G11" s="20"/>
      <c r="H11" s="20"/>
    </row>
    <row r="12" spans="1:8" ht="15.75" x14ac:dyDescent="0.25">
      <c r="A12" s="19" t="s">
        <v>27</v>
      </c>
      <c r="B12" s="3"/>
      <c r="C12" s="3"/>
      <c r="D12" s="20"/>
      <c r="E12" s="20"/>
      <c r="F12" s="20"/>
      <c r="G12" s="20"/>
      <c r="H12" s="20"/>
    </row>
    <row r="13" spans="1:8" ht="15.75" x14ac:dyDescent="0.25">
      <c r="A13" s="19" t="s">
        <v>59</v>
      </c>
      <c r="B13" s="3"/>
      <c r="C13" s="3"/>
      <c r="D13" s="20"/>
      <c r="E13" s="20"/>
      <c r="F13" s="20"/>
      <c r="G13" s="20"/>
      <c r="H13" s="20"/>
    </row>
    <row r="14" spans="1:8" ht="15.75" x14ac:dyDescent="0.25">
      <c r="A14" s="19" t="s">
        <v>60</v>
      </c>
      <c r="B14" s="3"/>
      <c r="C14" s="3"/>
      <c r="D14" s="20"/>
      <c r="E14" s="20"/>
      <c r="F14" s="20"/>
      <c r="G14" s="20"/>
      <c r="H14" s="20"/>
    </row>
    <row r="15" spans="1:8" x14ac:dyDescent="0.25">
      <c r="A15" s="135" t="s">
        <v>75</v>
      </c>
      <c r="B15" s="135"/>
      <c r="C15" s="135"/>
      <c r="D15" s="135"/>
      <c r="E15" s="135"/>
      <c r="F15" s="135"/>
      <c r="G15" s="135"/>
      <c r="H15" s="135"/>
    </row>
  </sheetData>
  <mergeCells count="12">
    <mergeCell ref="F1:H1"/>
    <mergeCell ref="F2:H2"/>
    <mergeCell ref="A4:H4"/>
    <mergeCell ref="A5:H5"/>
    <mergeCell ref="A15:H15"/>
    <mergeCell ref="A7:A8"/>
    <mergeCell ref="B7:B8"/>
    <mergeCell ref="C7:C8"/>
    <mergeCell ref="D7:E7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D14" sqref="D14"/>
    </sheetView>
  </sheetViews>
  <sheetFormatPr defaultRowHeight="15" x14ac:dyDescent="0.25"/>
  <cols>
    <col min="2" max="2" width="25.42578125" customWidth="1"/>
    <col min="3" max="3" width="17.85546875" customWidth="1"/>
    <col min="4" max="4" width="18.140625" customWidth="1"/>
    <col min="5" max="5" width="18.7109375" customWidth="1"/>
    <col min="6" max="6" width="22" customWidth="1"/>
    <col min="7" max="7" width="22.140625" customWidth="1"/>
    <col min="8" max="8" width="20" customWidth="1"/>
    <col min="9" max="9" width="23.7109375" customWidth="1"/>
    <col min="10" max="10" width="20.42578125" customWidth="1"/>
    <col min="11" max="11" width="19.28515625" customWidth="1"/>
  </cols>
  <sheetData>
    <row r="1" spans="1:11" ht="60" customHeight="1" x14ac:dyDescent="0.25">
      <c r="I1" s="136" t="s">
        <v>74</v>
      </c>
      <c r="J1" s="136"/>
      <c r="K1" s="136"/>
    </row>
    <row r="2" spans="1:11" x14ac:dyDescent="0.25">
      <c r="I2" s="139" t="s">
        <v>92</v>
      </c>
      <c r="J2" s="139"/>
      <c r="K2" s="139"/>
    </row>
    <row r="4" spans="1:11" ht="42" customHeight="1" x14ac:dyDescent="0.25">
      <c r="A4" s="130" t="s">
        <v>359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5.75" x14ac:dyDescent="0.25">
      <c r="A5" s="132" t="s">
        <v>16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8" spans="1:11" ht="23.25" customHeight="1" x14ac:dyDescent="0.25">
      <c r="A8" s="129" t="s">
        <v>0</v>
      </c>
      <c r="B8" s="129" t="s">
        <v>76</v>
      </c>
      <c r="C8" s="129" t="s">
        <v>77</v>
      </c>
      <c r="D8" s="129" t="s">
        <v>78</v>
      </c>
      <c r="E8" s="129" t="s">
        <v>19</v>
      </c>
      <c r="F8" s="129" t="s">
        <v>70</v>
      </c>
      <c r="G8" s="129"/>
      <c r="H8" s="169" t="s">
        <v>94</v>
      </c>
      <c r="I8" s="169" t="s">
        <v>212</v>
      </c>
      <c r="J8" s="129" t="s">
        <v>214</v>
      </c>
      <c r="K8" s="129" t="s">
        <v>79</v>
      </c>
    </row>
    <row r="9" spans="1:11" ht="78.75" x14ac:dyDescent="0.25">
      <c r="A9" s="129"/>
      <c r="B9" s="129"/>
      <c r="C9" s="129"/>
      <c r="D9" s="129"/>
      <c r="E9" s="129"/>
      <c r="F9" s="1" t="s">
        <v>71</v>
      </c>
      <c r="G9" s="1" t="s">
        <v>93</v>
      </c>
      <c r="H9" s="170"/>
      <c r="I9" s="170"/>
      <c r="J9" s="129"/>
      <c r="K9" s="129"/>
    </row>
    <row r="10" spans="1:11" ht="15.75" x14ac:dyDescent="0.25">
      <c r="A10" s="8" t="s">
        <v>80</v>
      </c>
      <c r="B10" s="21" t="s">
        <v>81</v>
      </c>
      <c r="C10" s="3"/>
      <c r="D10" s="3"/>
      <c r="E10" s="3"/>
      <c r="F10" s="20"/>
      <c r="G10" s="20"/>
      <c r="H10" s="20"/>
      <c r="I10" s="20"/>
      <c r="J10" s="20"/>
      <c r="K10" s="20"/>
    </row>
    <row r="11" spans="1:11" x14ac:dyDescent="0.25">
      <c r="A11" s="3"/>
      <c r="B11" s="3"/>
      <c r="C11" s="3"/>
      <c r="D11" s="3"/>
      <c r="E11" s="3"/>
      <c r="F11" s="20"/>
      <c r="G11" s="20"/>
      <c r="H11" s="20"/>
      <c r="I11" s="20"/>
      <c r="J11" s="20"/>
      <c r="K11" s="20"/>
    </row>
    <row r="12" spans="1:11" x14ac:dyDescent="0.25">
      <c r="A12" s="3"/>
      <c r="B12" s="3"/>
      <c r="C12" s="3"/>
      <c r="D12" s="3"/>
      <c r="E12" s="3"/>
      <c r="F12" s="20"/>
      <c r="G12" s="20"/>
      <c r="H12" s="20"/>
      <c r="I12" s="20"/>
      <c r="J12" s="20"/>
      <c r="K12" s="20"/>
    </row>
    <row r="13" spans="1:11" ht="15.75" x14ac:dyDescent="0.25">
      <c r="A13" s="8" t="s">
        <v>82</v>
      </c>
      <c r="B13" s="21" t="s">
        <v>83</v>
      </c>
      <c r="C13" s="3"/>
      <c r="D13" s="3"/>
      <c r="E13" s="3"/>
      <c r="F13" s="20"/>
      <c r="G13" s="20"/>
      <c r="H13" s="20"/>
      <c r="I13" s="20"/>
      <c r="J13" s="20"/>
      <c r="K13" s="20"/>
    </row>
    <row r="14" spans="1:11" x14ac:dyDescent="0.25">
      <c r="A14" s="3"/>
      <c r="B14" s="3"/>
      <c r="C14" s="3"/>
      <c r="D14" s="3"/>
      <c r="E14" s="3"/>
      <c r="F14" s="20"/>
      <c r="G14" s="20"/>
      <c r="H14" s="20"/>
      <c r="I14" s="20"/>
      <c r="J14" s="20"/>
      <c r="K14" s="20"/>
    </row>
    <row r="15" spans="1:11" x14ac:dyDescent="0.25">
      <c r="A15" s="3"/>
      <c r="B15" s="3"/>
      <c r="C15" s="3"/>
      <c r="D15" s="3"/>
      <c r="E15" s="3"/>
      <c r="F15" s="20"/>
      <c r="G15" s="20"/>
      <c r="H15" s="20"/>
      <c r="I15" s="20"/>
      <c r="J15" s="20"/>
      <c r="K15" s="20"/>
    </row>
    <row r="16" spans="1:11" ht="15.75" x14ac:dyDescent="0.25">
      <c r="A16" s="8" t="s">
        <v>84</v>
      </c>
      <c r="B16" s="21" t="s">
        <v>85</v>
      </c>
      <c r="C16" s="3"/>
      <c r="D16" s="3"/>
      <c r="E16" s="3"/>
      <c r="F16" s="20"/>
      <c r="G16" s="20"/>
      <c r="H16" s="20"/>
      <c r="I16" s="20"/>
      <c r="J16" s="20"/>
      <c r="K16" s="20"/>
    </row>
    <row r="17" spans="1:11" x14ac:dyDescent="0.25">
      <c r="A17" s="3"/>
      <c r="B17" s="3"/>
      <c r="C17" s="3"/>
      <c r="D17" s="3"/>
      <c r="E17" s="3"/>
      <c r="F17" s="20"/>
      <c r="G17" s="20"/>
      <c r="H17" s="20"/>
      <c r="I17" s="20"/>
      <c r="J17" s="20"/>
      <c r="K17" s="20"/>
    </row>
    <row r="18" spans="1:11" x14ac:dyDescent="0.25">
      <c r="A18" s="3"/>
      <c r="B18" s="3"/>
      <c r="C18" s="3"/>
      <c r="D18" s="3"/>
      <c r="E18" s="3"/>
      <c r="F18" s="20"/>
      <c r="G18" s="20"/>
      <c r="H18" s="20"/>
      <c r="I18" s="20"/>
      <c r="J18" s="20"/>
      <c r="K18" s="20"/>
    </row>
    <row r="19" spans="1:11" ht="47.25" x14ac:dyDescent="0.25">
      <c r="A19" s="8" t="s">
        <v>86</v>
      </c>
      <c r="B19" s="21" t="s">
        <v>87</v>
      </c>
      <c r="C19" s="3"/>
      <c r="D19" s="3"/>
      <c r="E19" s="3"/>
      <c r="F19" s="20"/>
      <c r="G19" s="20"/>
      <c r="H19" s="20"/>
      <c r="I19" s="20"/>
      <c r="J19" s="20"/>
      <c r="K19" s="20"/>
    </row>
    <row r="20" spans="1:11" x14ac:dyDescent="0.25">
      <c r="A20" s="3"/>
      <c r="B20" s="3"/>
      <c r="C20" s="3"/>
      <c r="D20" s="3"/>
      <c r="E20" s="3"/>
      <c r="F20" s="20"/>
      <c r="G20" s="20"/>
      <c r="H20" s="20"/>
      <c r="I20" s="20"/>
      <c r="J20" s="20"/>
      <c r="K20" s="20"/>
    </row>
    <row r="21" spans="1:11" x14ac:dyDescent="0.25">
      <c r="A21" s="3"/>
      <c r="B21" s="3"/>
      <c r="C21" s="3"/>
      <c r="D21" s="3"/>
      <c r="E21" s="3"/>
      <c r="F21" s="20"/>
      <c r="G21" s="20"/>
      <c r="H21" s="20"/>
      <c r="I21" s="20"/>
      <c r="J21" s="20"/>
      <c r="K21" s="20"/>
    </row>
    <row r="22" spans="1:11" ht="31.5" x14ac:dyDescent="0.25">
      <c r="A22" s="8" t="s">
        <v>88</v>
      </c>
      <c r="B22" s="21" t="s">
        <v>89</v>
      </c>
      <c r="C22" s="3"/>
      <c r="D22" s="3"/>
      <c r="E22" s="3"/>
      <c r="F22" s="20"/>
      <c r="G22" s="20"/>
      <c r="H22" s="20"/>
      <c r="I22" s="20"/>
      <c r="J22" s="20"/>
      <c r="K22" s="20"/>
    </row>
    <row r="23" spans="1:11" x14ac:dyDescent="0.25">
      <c r="A23" s="3"/>
      <c r="B23" s="3"/>
      <c r="C23" s="3"/>
      <c r="D23" s="3"/>
      <c r="E23" s="3"/>
      <c r="F23" s="20"/>
      <c r="G23" s="20"/>
      <c r="H23" s="20"/>
      <c r="I23" s="20"/>
      <c r="J23" s="20"/>
      <c r="K23" s="20"/>
    </row>
    <row r="24" spans="1:11" x14ac:dyDescent="0.25">
      <c r="A24" s="3"/>
      <c r="B24" s="3"/>
      <c r="C24" s="3"/>
      <c r="D24" s="3"/>
      <c r="E24" s="3"/>
      <c r="F24" s="20"/>
      <c r="G24" s="20"/>
      <c r="H24" s="20"/>
      <c r="I24" s="20"/>
      <c r="J24" s="20"/>
      <c r="K24" s="20"/>
    </row>
    <row r="25" spans="1:11" ht="15.75" x14ac:dyDescent="0.25">
      <c r="A25" s="8" t="s">
        <v>90</v>
      </c>
      <c r="B25" s="21" t="s">
        <v>91</v>
      </c>
      <c r="C25" s="3"/>
      <c r="D25" s="3"/>
      <c r="E25" s="3"/>
      <c r="F25" s="20"/>
      <c r="G25" s="20"/>
      <c r="H25" s="20"/>
      <c r="I25" s="20"/>
      <c r="J25" s="20"/>
      <c r="K25" s="20"/>
    </row>
    <row r="26" spans="1:11" x14ac:dyDescent="0.25">
      <c r="A26" s="3"/>
      <c r="B26" s="3"/>
      <c r="C26" s="3"/>
      <c r="D26" s="3"/>
      <c r="E26" s="3"/>
      <c r="F26" s="20"/>
      <c r="G26" s="20"/>
      <c r="H26" s="20"/>
      <c r="I26" s="20"/>
      <c r="J26" s="20"/>
      <c r="K26" s="20"/>
    </row>
    <row r="27" spans="1:11" x14ac:dyDescent="0.25">
      <c r="A27" s="3"/>
      <c r="B27" s="3"/>
      <c r="C27" s="3"/>
      <c r="D27" s="3"/>
      <c r="E27" s="3"/>
      <c r="F27" s="20"/>
      <c r="G27" s="20"/>
      <c r="H27" s="20"/>
      <c r="I27" s="20"/>
      <c r="J27" s="20"/>
      <c r="K27" s="20"/>
    </row>
  </sheetData>
  <mergeCells count="14">
    <mergeCell ref="I1:K1"/>
    <mergeCell ref="I2:K2"/>
    <mergeCell ref="H8:H9"/>
    <mergeCell ref="I8:I9"/>
    <mergeCell ref="A8:A9"/>
    <mergeCell ref="B8:B9"/>
    <mergeCell ref="C8:C9"/>
    <mergeCell ref="D8:D9"/>
    <mergeCell ref="E8:E9"/>
    <mergeCell ref="F8:G8"/>
    <mergeCell ref="J8:J9"/>
    <mergeCell ref="K8:K9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Мундарижа</vt:lpstr>
      <vt:lpstr>1-илова </vt:lpstr>
      <vt:lpstr>2-илова</vt:lpstr>
      <vt:lpstr>3-илова</vt:lpstr>
      <vt:lpstr>4-илова</vt:lpstr>
      <vt:lpstr>5-илова</vt:lpstr>
      <vt:lpstr>6-илова</vt:lpstr>
      <vt:lpstr>7-илова</vt:lpstr>
      <vt:lpstr>8-илова</vt:lpstr>
      <vt:lpstr>9-илова</vt:lpstr>
      <vt:lpstr>10-илова</vt:lpstr>
      <vt:lpstr>11-илова</vt:lpstr>
      <vt:lpstr>12-илова</vt:lpstr>
      <vt:lpstr>13-илова</vt:lpstr>
      <vt:lpstr>14-илова</vt:lpstr>
      <vt:lpstr>15-илова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admin</cp:lastModifiedBy>
  <cp:lastPrinted>2023-04-13T09:52:37Z</cp:lastPrinted>
  <dcterms:created xsi:type="dcterms:W3CDTF">2021-06-03T04:14:16Z</dcterms:created>
  <dcterms:modified xsi:type="dcterms:W3CDTF">2025-01-10T16:33:46Z</dcterms:modified>
</cp:coreProperties>
</file>