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Баённома ва ариза\ХУЖЖАТЛАР 2025\ХИСОБОТЛАР\2 Чорак\сайт\"/>
    </mc:Choice>
  </mc:AlternateContent>
  <bookViews>
    <workbookView xWindow="0" yWindow="0" windowWidth="28800" windowHeight="12315" tabRatio="707" firstSheet="1" activeTab="3"/>
  </bookViews>
  <sheets>
    <sheet name="Мундарижа" sheetId="13" r:id="rId1"/>
    <sheet name="1-илова " sheetId="1" r:id="rId2"/>
    <sheet name="2-илова" sheetId="2" r:id="rId3"/>
    <sheet name="3-илова" sheetId="3" r:id="rId4"/>
    <sheet name="4-илова" sheetId="4" r:id="rId5"/>
    <sheet name="5-илова" sheetId="5" r:id="rId6"/>
    <sheet name="6-илова" sheetId="6" r:id="rId7"/>
    <sheet name="7-илова" sheetId="7" r:id="rId8"/>
    <sheet name="8-илова" sheetId="8" r:id="rId9"/>
    <sheet name="9-илова" sheetId="9" r:id="rId10"/>
    <sheet name="10-илова" sheetId="10" r:id="rId11"/>
    <sheet name="11-илова" sheetId="11" r:id="rId12"/>
    <sheet name="12-илова" sheetId="12" r:id="rId13"/>
    <sheet name="13-илова" sheetId="14" r:id="rId14"/>
    <sheet name="14-илова" sheetId="15" r:id="rId15"/>
    <sheet name="15-илова" sheetId="17" r:id="rId16"/>
  </sheets>
  <definedNames>
    <definedName name="_xlnm._FilterDatabase" localSheetId="5" hidden="1">'5-илова'!$A$7:$L$202</definedName>
  </definedNames>
  <calcPr calcId="152511"/>
</workbook>
</file>

<file path=xl/calcChain.xml><?xml version="1.0" encoding="utf-8"?>
<calcChain xmlns="http://schemas.openxmlformats.org/spreadsheetml/2006/main">
  <c r="L202" i="5" l="1"/>
  <c r="F16" i="3" s="1"/>
  <c r="F13" i="3"/>
  <c r="F14" i="3"/>
  <c r="J173" i="5"/>
  <c r="K171" i="5"/>
  <c r="K170" i="5"/>
  <c r="A141" i="5" l="1"/>
  <c r="A144" i="5"/>
  <c r="A147" i="5"/>
  <c r="A150" i="5"/>
  <c r="A153" i="5"/>
  <c r="A156" i="5"/>
  <c r="A159" i="5"/>
  <c r="A162" i="5"/>
  <c r="A165" i="5"/>
  <c r="A138" i="5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9" i="4"/>
  <c r="P60" i="4"/>
  <c r="P47" i="4"/>
  <c r="P42" i="4"/>
  <c r="P29" i="4" l="1"/>
  <c r="P22" i="4"/>
  <c r="P16" i="4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37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9" i="5" l="1"/>
  <c r="H12" i="6" l="1"/>
  <c r="L135" i="5" l="1"/>
  <c r="F34" i="15" l="1"/>
  <c r="H22" i="6"/>
  <c r="L66" i="4"/>
  <c r="P9" i="4"/>
  <c r="C10" i="1"/>
</calcChain>
</file>

<file path=xl/sharedStrings.xml><?xml version="1.0" encoding="utf-8"?>
<sst xmlns="http://schemas.openxmlformats.org/spreadsheetml/2006/main" count="2382" uniqueCount="932">
  <si>
    <t>Т/р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</si>
  <si>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</si>
  <si>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</si>
  <si>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>жами</t>
  </si>
  <si>
    <t>шундан:</t>
  </si>
  <si>
    <t>иш ҳақи ва унга тенглаштирувчи тўловлар миқдори</t>
  </si>
  <si>
    <t>ягона ижтимоий солиқ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</si>
  <si>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</si>
  <si>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</si>
  <si>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1.</t>
  </si>
  <si>
    <t>2.</t>
  </si>
  <si>
    <t>3.</t>
  </si>
  <si>
    <t>...</t>
  </si>
  <si>
    <t>Жами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</si>
  <si>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</t>
  </si>
  <si>
    <t xml:space="preserve">1-ИЛОВА </t>
  </si>
  <si>
    <t>МАЪЛУМОТ</t>
  </si>
  <si>
    <t xml:space="preserve">Буюртмачи </t>
  </si>
  <si>
    <t>Лойиҳанинг номланиши</t>
  </si>
  <si>
    <t>Лойиҳа қуввати</t>
  </si>
  <si>
    <t>Лойиҳани амалга ошириш даври</t>
  </si>
  <si>
    <t>Пудратчи тўғрисида маълумотлар</t>
  </si>
  <si>
    <t>Лойиҳани амалга ошириш қиймати (минг сўм)</t>
  </si>
  <si>
    <t>шундан ўзлаштирилган маблағлар (минг сўм)</t>
  </si>
  <si>
    <t>Лойиҳани молиялаш-тириш манбаси (бюджет/ бюджетдан ташқари маблағлар)</t>
  </si>
  <si>
    <t>Пудратчи номи</t>
  </si>
  <si>
    <t>Корхона СТИРи</t>
  </si>
  <si>
    <t>4.</t>
  </si>
  <si>
    <t>* 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</si>
  <si>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* 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
Давлат бюджети таркибидаги бюджетларнинг қўшимча манбалари, бюджет ташкилотларининг бюджетдан ташқари жамғармалари маблағлари</t>
  </si>
  <si>
    <t xml:space="preserve">Бюджет жараёнининг очиқлигини таъминлаш мақсадида 
расмий веб-сайтларда маълумотларни жойлаштириш тартиби тўғрисидаги низомга 
2-ИЛОВА </t>
  </si>
  <si>
    <t>Пудратчи 
номи</t>
  </si>
  <si>
    <t>Ҳисобот даври</t>
  </si>
  <si>
    <t>Йўналишлари</t>
  </si>
  <si>
    <t>Товар (иш ва хизмат)лар харид қилиш учун тузилган шартномалар</t>
  </si>
  <si>
    <t xml:space="preserve">Молиялаштириш манбаси* </t>
  </si>
  <si>
    <t>сони</t>
  </si>
  <si>
    <t>суммаси</t>
  </si>
  <si>
    <t>1-чорак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</si>
  <si>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</si>
  <si>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</si>
  <si>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</si>
  <si>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сақлаш харажатлари билан боғлиқ харидлар</t>
  </si>
  <si>
    <t>2-чорак</t>
  </si>
  <si>
    <t>3-чорак</t>
  </si>
  <si>
    <t>4-чорак</t>
  </si>
  <si>
    <t>* Изоҳ: Молиялаштириш манбаси аниқ кўрсатилади. Молиялаштириш манбалари: Ўзбекистон Республикасининг Давлат бюджети, 
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</si>
  <si>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3-ИЛОВА</t>
  </si>
  <si>
    <t xml:space="preserve">Бюджет жараёнининг очиқлигини 
таъминлаш мақсадида расмий веб-сайтларда маълумотларни жойлаштириш тартиби тўғрисидаги низомга </t>
  </si>
  <si>
    <t>МАЪЛУМОТЛАР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</si>
  <si>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</si>
  <si>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</si>
  <si>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</si>
  <si>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</si>
  <si>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</si>
  <si>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</si>
  <si>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</si>
  <si>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</t>
  </si>
  <si>
    <t>(минг сўм)</t>
  </si>
  <si>
    <t>5.</t>
  </si>
  <si>
    <t>6.</t>
  </si>
  <si>
    <t>4-ИЛОВА</t>
  </si>
  <si>
    <t>Харид қилинган товарлар (хизматлар) жами миқдори (ҳажми) қиймати (минг сўм)</t>
  </si>
  <si>
    <t>5-ИЛОВА</t>
  </si>
  <si>
    <t xml:space="preserve">Бюджет жараёнининг очиқлигини 
таъминлаш мақсадида расмий веб-сайтларда маълумотларни жойлаштириш тартиби 
тўғрисидаги низомга </t>
  </si>
  <si>
    <t>Тадбир номи</t>
  </si>
  <si>
    <t>Шартноманинг умумий қиймати</t>
  </si>
  <si>
    <t>6-ИЛОВА</t>
  </si>
  <si>
    <t>Биринчи даражали бюджет маблағлари тақсимловчи номи*</t>
  </si>
  <si>
    <t>Объект сони</t>
  </si>
  <si>
    <t>Режалаштирилган маблағ</t>
  </si>
  <si>
    <t>Йил бошида учун тасдиқланган дастур асосида (минг сўм)</t>
  </si>
  <si>
    <t xml:space="preserve">Бюджет жараёнининг очиқлигини таъминлаш мақсадида расмий веб-сайтларда маълумотларни жойлаштириш тартиби 
тўғрисидаги низомга </t>
  </si>
  <si>
    <t>7-ИЛОВА</t>
  </si>
  <si>
    <t xml:space="preserve">Бюджет жараёнининг очиқлигини таъминлаш мақсадида расмий 
веб-сайтларда маълумотларни жойлаштириш тартиби 
тўғрисидаги низомга </t>
  </si>
  <si>
    <t>* Изоҳ: Давлат бюджети тўғрисидаги қонунда белгиланган биринчи даражали бюджет маблағлари тақсимловчилар бўйича тўлдирилади.</t>
  </si>
  <si>
    <t>Объект номи ва манзили</t>
  </si>
  <si>
    <t>Амалга ошириш муддати</t>
  </si>
  <si>
    <t>Ўлчов бирлиги</t>
  </si>
  <si>
    <t>Дастурга киритиш учун асос</t>
  </si>
  <si>
    <t>I</t>
  </si>
  <si>
    <t>Янги қурилиш</t>
  </si>
  <si>
    <t>II</t>
  </si>
  <si>
    <t>Реконструкция</t>
  </si>
  <si>
    <t>III</t>
  </si>
  <si>
    <t>Жиҳозлаш</t>
  </si>
  <si>
    <t>IV</t>
  </si>
  <si>
    <t>Кейинги йиллар лойиҳа қидирув ишлари учун</t>
  </si>
  <si>
    <t>V</t>
  </si>
  <si>
    <t>Кредитор қарздорликни қоплаш</t>
  </si>
  <si>
    <t>VI</t>
  </si>
  <si>
    <t>Мукаммал таъмирлаш</t>
  </si>
  <si>
    <t>8-ИЛОВА</t>
  </si>
  <si>
    <t>Йил давомида қўшимча ажратилган маблағлар асосида (минг сўм)</t>
  </si>
  <si>
    <t>Молиялаш-тирилган маблағ (минг сўм)</t>
  </si>
  <si>
    <t xml:space="preserve">Тақдим этилган солиқ имтиёзлари </t>
  </si>
  <si>
    <t>РЎЙХАТИ</t>
  </si>
  <si>
    <t>______________ (ой) 20__ йил *</t>
  </si>
  <si>
    <t>Солиқ тури</t>
  </si>
  <si>
    <t>Имтиёз номи</t>
  </si>
  <si>
    <t>Ҳуқуқий ҳужжат тури</t>
  </si>
  <si>
    <t>Ҳужжат рақами ва санаси</t>
  </si>
  <si>
    <t>Имтиёзнинг амал қилиш муддати</t>
  </si>
  <si>
    <t>Ҳужжат тури</t>
  </si>
  <si>
    <t>Ҳужжат рақами</t>
  </si>
  <si>
    <t>Ҳужжат тасдиқланган сана</t>
  </si>
  <si>
    <t>Ҳужжат номи</t>
  </si>
  <si>
    <t>Ҳужжатнинг тузилмавий бирлиги</t>
  </si>
  <si>
    <t>Кучга кириш санаси</t>
  </si>
  <si>
    <t>Ҳужжатнинг амал қилиш муддати</t>
  </si>
  <si>
    <t>Имтиёз тури</t>
  </si>
  <si>
    <t>Имтиёз берилган соҳа номи</t>
  </si>
  <si>
    <t>Божхона тўлови</t>
  </si>
  <si>
    <t>Акциз солиғи</t>
  </si>
  <si>
    <t>ҚҚС</t>
  </si>
  <si>
    <t>Тадбиркорлик субъекти номи</t>
  </si>
  <si>
    <t>СТИР</t>
  </si>
  <si>
    <t>7.</t>
  </si>
  <si>
    <t>8.</t>
  </si>
  <si>
    <t>9.</t>
  </si>
  <si>
    <t>10.</t>
  </si>
  <si>
    <t>10-ИЛОВА</t>
  </si>
  <si>
    <t>9-ИЛОВА</t>
  </si>
  <si>
    <t>11-ИЛОВА</t>
  </si>
  <si>
    <t>Жами имтиёз суммаси
(минг сўм)</t>
  </si>
  <si>
    <t>12-ИЛОВА</t>
  </si>
  <si>
    <t>Назорат тадбирлари мазмуни</t>
  </si>
  <si>
    <t>Ўтказиш санаси</t>
  </si>
  <si>
    <t>Объектлар номи</t>
  </si>
  <si>
    <t>РЕЖАСИ*</t>
  </si>
  <si>
    <t>* Ҳар чорак якунлари бўйича ўтказилган назорат тадбирлари натижалари юзасидан вазирликлар ва 
ҳудудлар кесимида маълумот тақдим этилади.</t>
  </si>
  <si>
    <t>13-ИЛОВА</t>
  </si>
  <si>
    <t>Кредитлар бўйича:</t>
  </si>
  <si>
    <t>Кредит олувчилар номи</t>
  </si>
  <si>
    <t xml:space="preserve">Маблағ ажратилишидан кўзланган мақсад </t>
  </si>
  <si>
    <t>Ажратилган маблағ</t>
  </si>
  <si>
    <t>Ажратилиши тартиби</t>
  </si>
  <si>
    <t>Ажратилган кредит маблағларининг қайтарилиши</t>
  </si>
  <si>
    <t>Фоиз ставкаси</t>
  </si>
  <si>
    <t>Сўндирилиши муддати</t>
  </si>
  <si>
    <t>Асосий қарз</t>
  </si>
  <si>
    <t>Фоиз тўловлари</t>
  </si>
  <si>
    <t>Жарима ва пенялар</t>
  </si>
  <si>
    <t>х</t>
  </si>
  <si>
    <t>Субсидиялар бўйича:</t>
  </si>
  <si>
    <t>Субсидия олувчилар номи</t>
  </si>
  <si>
    <t>Маблағ ажратилиши юзасидан асословчи ҳужжат номи ва санаси</t>
  </si>
  <si>
    <t>Депозитлар бўйича</t>
  </si>
  <si>
    <t>Депозит жойлаштирилган банк номи</t>
  </si>
  <si>
    <t>Муддати</t>
  </si>
  <si>
    <t>Фоизи</t>
  </si>
  <si>
    <t>Шартнома рақами ва санаси</t>
  </si>
  <si>
    <t>Жойлаштирилган маблағ (минг сўм)</t>
  </si>
  <si>
    <t>Ажратилган маблағ (минг сўм)</t>
  </si>
  <si>
    <t>Жойлашган ҳудуд (вилоят, туман (шаҳар)</t>
  </si>
  <si>
    <t>Т/Р</t>
  </si>
  <si>
    <t>Қўшимча манба номи</t>
  </si>
  <si>
    <t>Шаклланган қўшимча маблағ миқдори</t>
  </si>
  <si>
    <t>Қўшимча манба ҳисобидан маблағ ажратилиши бўйича маҳаллий давлат органининг қарори</t>
  </si>
  <si>
    <t>Маблағ ажратилган ташкилот</t>
  </si>
  <si>
    <t>Маблағ ажратилишидан кўзланган мақсад*</t>
  </si>
  <si>
    <t>Амалга оширилган ишлар</t>
  </si>
  <si>
    <t>рақами</t>
  </si>
  <si>
    <t>санаси</t>
  </si>
  <si>
    <t>* Изоҳ: Маҳаллий давлат органининг қарорига асосан маблағ ажратилган мақсадига кўра бир нечта 
йўналишларга ёки ташкилотларга маблағ ажратилган ҳолларда ушбу мақсадлар ва ташкилотлар алоҳида қаторда акс эттирилади.</t>
  </si>
  <si>
    <t>Ажратилган маблағ миқдори (минг сўм)</t>
  </si>
  <si>
    <t>Молиялаштирилган маблағ (минг сўм)</t>
  </si>
  <si>
    <t>14-ИЛОВА</t>
  </si>
  <si>
    <t>15-ИЛОВА</t>
  </si>
  <si>
    <t xml:space="preserve">Шакл рақами </t>
  </si>
  <si>
    <t xml:space="preserve">Номи </t>
  </si>
  <si>
    <t>Изоҳ</t>
  </si>
  <si>
    <t>11.</t>
  </si>
  <si>
    <t>12.</t>
  </si>
  <si>
    <t>13.</t>
  </si>
  <si>
    <t>14.</t>
  </si>
  <si>
    <t>15.</t>
  </si>
  <si>
    <t>Бюджет жараёнининг очиқлигини таъминлаш мақсадида расмий 
веб-сайтларда маълумотларни жойлаштириш тартиби тўғрисидаги низомни тасдиқлаш ҳақида</t>
  </si>
  <si>
    <t>[Ўзбекистон Республикаси Адлия вазирлиги томонидан 2021 йил 7 майда 
рўйхатдан ўтказилди, рўйхат рақами 3299]</t>
  </si>
  <si>
    <t xml:space="preserve">1-илова </t>
  </si>
  <si>
    <t xml:space="preserve">2-илова </t>
  </si>
  <si>
    <t xml:space="preserve">3-илова </t>
  </si>
  <si>
    <t xml:space="preserve">4-илова </t>
  </si>
  <si>
    <t xml:space="preserve">5-илова </t>
  </si>
  <si>
    <t xml:space="preserve">6-илова </t>
  </si>
  <si>
    <t xml:space="preserve">7-илова </t>
  </si>
  <si>
    <t xml:space="preserve">8-илова </t>
  </si>
  <si>
    <t xml:space="preserve">9-илова </t>
  </si>
  <si>
    <t xml:space="preserve">10-илова </t>
  </si>
  <si>
    <t xml:space="preserve">11-илова </t>
  </si>
  <si>
    <t xml:space="preserve">12-илова </t>
  </si>
  <si>
    <t xml:space="preserve">13-илова </t>
  </si>
  <si>
    <t xml:space="preserve">14-илова </t>
  </si>
  <si>
    <t xml:space="preserve">15-илова </t>
  </si>
  <si>
    <t xml:space="preserve">Бюджетдан ажратилган маблағларнинг чегараланган миқдорининг ўз тасарруфидаги бюджет ташкилотлари кесимида тақсимоти тўғрисида маълумот </t>
  </si>
  <si>
    <t xml:space="preserve">Капитал қўйилмалар ҳисобидан амалга оширилаётган лойиҳаларнинг ижроси тўғрисидаги маълумот </t>
  </si>
  <si>
    <t xml:space="preserve">Ташкилот томонидан ўтказилган танловлар (тендерлар) ва амалга оширилган давлат харидлари тўғрисидаги маълумот </t>
  </si>
  <si>
    <t xml:space="preserve">Ташкилот томонидан асосий воситалар харид қилиш учун ўтказилган танловлар (тендерлар) ва амалга оширилган давлат харидлари тўғрисидаги маълумот </t>
  </si>
  <si>
    <t xml:space="preserve">Ташкилот томонидан кам баҳоли ва тез эскирувчи буюмлар харид қилиш учун ўтказилган танловлар (тендерлар) ва амалга оширилган давлат харидлари тўғрисидаги маълумот </t>
  </si>
  <si>
    <t xml:space="preserve">Ташкилот томонидан қурилиш, реконструкция қилиш ва таъмирлаш ишлари бўйича ўтказилган танловлар (тендерлар) тўғрисидаги маълумот </t>
  </si>
  <si>
    <t xml:space="preserve">Ўзбекистон Республикасининг Давлат бюджетидан молиялаштириладиган ижтимоий ва ишлаб чиқариш инфратузилмасини ривожлантириш дастурларининг ижро этилиши тўғрисидаги маълумот </t>
  </si>
  <si>
    <t xml:space="preserve">Ўзбекистон Республикасининг Давлат бюджетидан молиялаштириладиган ижтимоий ва ишлаб чиқариш инфратузилмасини ривожлантириш 
дастурларининг ижро этилиши тўғрисидаги маълумот </t>
  </si>
  <si>
    <t xml:space="preserve">Тақдим этилган солиқ имтиёзлари рўйхати </t>
  </si>
  <si>
    <t>Тадбиркорлик субъектларига тақдим этилган солиқ имтиёзлари тўғрисида маълумот</t>
  </si>
  <si>
    <t xml:space="preserve">Тадбиркорлик субъектларига тақдим этилган божхона имтиёзлари тўғрисида маълумот </t>
  </si>
  <si>
    <t xml:space="preserve">Ўзбекистон Республикасининг Давлат молиявий назорат органлари томонидан ўтказилган назорат тадбирлари юзасидаги маълумот режаси </t>
  </si>
  <si>
    <t>Давлат мақсадли жамғармалардан ажратилган субсидиялар, кредитлар ҳамда тижорат банкларига жойлаштирилган депозитлар тўғрисидаги маълумот</t>
  </si>
  <si>
    <t>Қўшимча манбалари ҳисобидан харид қилинган товарлар ҳамда хизматлар, қурилиш, реконструкция қилиш ва таъмирлаш ишлари олиб борилаётган объектлар рўйхати, шунингдек қурилиш-таъмирлаш ишларининг молиялаштирилиши тўғрисида</t>
  </si>
  <si>
    <t xml:space="preserve">Молия-иқтисод бошқармаси </t>
  </si>
  <si>
    <t xml:space="preserve">Ишлар бошқармаси </t>
  </si>
  <si>
    <t>Йил давомида қўшимча ажратилган маблағлар асосида (минг сўмда)</t>
  </si>
  <si>
    <t>Молиялаштирил-ган маблағ 
(минг сўм)</t>
  </si>
  <si>
    <t>Бажарилган ишлар ва харажатларнинг миқдори 
(минг сўм)</t>
  </si>
  <si>
    <t>Ажратилган маблағнинг ўзлаштирилиши 
(%)</t>
  </si>
  <si>
    <t>Ажратилган маблағнинг ўзлаш-тирилиши 
(%)</t>
  </si>
  <si>
    <t xml:space="preserve">бюджетдан ташқари маблағлар </t>
  </si>
  <si>
    <t>Иш ва хизматлар хариди</t>
  </si>
  <si>
    <t>Бумага для офисной техники белая</t>
  </si>
  <si>
    <t>Электронный Магазин</t>
  </si>
  <si>
    <t>Национальный магазин</t>
  </si>
  <si>
    <t>шт</t>
  </si>
  <si>
    <t>пачка</t>
  </si>
  <si>
    <t>компл.</t>
  </si>
  <si>
    <t>Солиқ солишдан озод</t>
  </si>
  <si>
    <t>ўқитиш (таълим) соҳасидаги хизматлар</t>
  </si>
  <si>
    <t>Солиқ кодекси 243-модда</t>
  </si>
  <si>
    <t>"Капитал банк" АТБ</t>
  </si>
  <si>
    <t>365 кун</t>
  </si>
  <si>
    <t>2021 йил 15 декабрдаги BT3984-сон шартнома</t>
  </si>
  <si>
    <t>Микрокредитбанк</t>
  </si>
  <si>
    <t>2022 йил 14 февралдаги ВТ4727-сон шартнома</t>
  </si>
  <si>
    <t>2022 йил 14 февралдаги ВТ4728-сон шартнома</t>
  </si>
  <si>
    <t>2022 йил 14 февралдаги ВТ4729-сон шартнома</t>
  </si>
  <si>
    <t>АТБ Қишлоқ қурилиш банк</t>
  </si>
  <si>
    <t>2022 йил 14 февралдаги ВТ4807-сон шартнома</t>
  </si>
  <si>
    <t>АТБ Агробанк</t>
  </si>
  <si>
    <t>2022 йил 14 мартдаги BT5066-сон шартнома</t>
  </si>
  <si>
    <t>2022 йил 14 мартдаги ВТ5067-сон шартнома</t>
  </si>
  <si>
    <t>"Асакабанк" АЖ</t>
  </si>
  <si>
    <t>2022 йил 29 мартдаги ВТ5176-сон шартнома</t>
  </si>
  <si>
    <t>АТБ Туронбанк</t>
  </si>
  <si>
    <t>2022 йил 29 мартдаги ВТ5175-сон шартнома</t>
  </si>
  <si>
    <t>АТ Халқ банки</t>
  </si>
  <si>
    <t>2022 йил 05 майдаги БТ5370-сон шартнома</t>
  </si>
  <si>
    <t>2022 йил 09 июндаги БТ5497-сон шартнома</t>
  </si>
  <si>
    <t>ТДЮУ қўшимча манбалари ҳисобидан харид қилинган товарлар 
ҳамда хизматлар, қурилиш, реконструкция қилиш ва таъмирлаш ишлари олиб борилаётган объектлар рўйхати, шунингдек қурилиш-таъмирлаш ишларининг молиялаштирилиши тўғрисида</t>
  </si>
  <si>
    <t>ТДЮУ</t>
  </si>
  <si>
    <t>кв.метр</t>
  </si>
  <si>
    <t>Баннер</t>
  </si>
  <si>
    <t>усл. ед</t>
  </si>
  <si>
    <t>2023 йилда 1-чоракда капитал қўйилмалар ҳисобидан амалга оширилаётган лойиҳаларнинг ижроси тўғрисидаги
МАЪЛУМОТЛАР</t>
  </si>
  <si>
    <t>2023 йилда 1-чоракда бюджетдан ажратилган маблағларнинг чегараланган миқдорининг ўз тасарруфидаги бюджет 
ташкилотлари кесимида тақсимоти тўғрисида</t>
  </si>
  <si>
    <t xml:space="preserve">2023 йилда Ўзбекистон Республикасининг Давлат бюджетидан молиялаштириладиган ижтимоий ва ишлаб чиқариш 
инфратузилмасини ривожлантириш дастурларининг ижро этилиши тўғрисидаги </t>
  </si>
  <si>
    <t xml:space="preserve">2023 йилда Ўзбекистон Республикасининг Давлат бюджетидан молиялаштириладиган ижтимоий ва ишлаб чиқариш инфратузилмасини ривожлантириш 
дастурларининг ижро этилиши тўғрисидаги </t>
  </si>
  <si>
    <t>2023 йилда Тадбиркорлик субъектларига тақдим этилган солиқ имтиёзлари тўғрисида</t>
  </si>
  <si>
    <t>2023 йилда Тадбиркорлик субъектларига тақдим этилган божхона имтиёзлари тўғрисида</t>
  </si>
  <si>
    <t>2023 йилда Ўзбекистон Республикасининг Давлат молиявий назорат 
органлари томонидан ўтказилган назорат тадбирлари юзасидаги</t>
  </si>
  <si>
    <t>2023 йилда    чоракда ТДЮУнинг Давлат мақсадли жамғармалардан ажратилган 
субсидиялар, кредитлар ҳамда тижорат банкларига жойлаштирилган депозитлар тўғрисидаги</t>
  </si>
  <si>
    <t>Битим (шартнома) бўйича товарлар (хизматлар) бир бирлиги нархи (тарифи) (минг сўм)</t>
  </si>
  <si>
    <t>компл</t>
  </si>
  <si>
    <t>NEW PRICE OK</t>
  </si>
  <si>
    <t>309528015</t>
  </si>
  <si>
    <t>Танлаш</t>
  </si>
  <si>
    <t>Набор настольный канцелярский</t>
  </si>
  <si>
    <t>2025 йил 2- чорагида Тошкент давлат юридик университети томонидан ўтказилган танловлар (тендерлар) ва амалга оширилган давлат харидлари тўғрисидаги</t>
  </si>
  <si>
    <t>2025 йил 2-чоракда тошкент давлат юридик университет томонидан асосий воситалар харид қилиш учун ўтказилган танловлар (тендерлар) ва амалга оширилган давлат харидлари тўғрисидаги</t>
  </si>
  <si>
    <t>Краска штемпельная</t>
  </si>
  <si>
    <t>Лампа люминесцентная</t>
  </si>
  <si>
    <t>Лопата</t>
  </si>
  <si>
    <t>Ведро пластмассовое</t>
  </si>
  <si>
    <t>Шланг поливочный</t>
  </si>
  <si>
    <t>Средство для удаления жира и нагара</t>
  </si>
  <si>
    <t>Букет из живых цветов</t>
  </si>
  <si>
    <t>Щетка для уборки</t>
  </si>
  <si>
    <t>Пленка для ламинирования</t>
  </si>
  <si>
    <t>Короб кабельный</t>
  </si>
  <si>
    <t>Коннектор</t>
  </si>
  <si>
    <t>Краски для ризографа</t>
  </si>
  <si>
    <t>Полиэтиленовые пакеты</t>
  </si>
  <si>
    <t>Кепка</t>
  </si>
  <si>
    <t>Извещатель пожарный</t>
  </si>
  <si>
    <t>Служебное удостоверение</t>
  </si>
  <si>
    <t>Блок управления инвертором</t>
  </si>
  <si>
    <t>Профиль металлический</t>
  </si>
  <si>
    <t>Угольник</t>
  </si>
  <si>
    <t>Конструкция декоративная рекламная</t>
  </si>
  <si>
    <t>Вентиль отсекающий</t>
  </si>
  <si>
    <t>Сифон</t>
  </si>
  <si>
    <t>Куртка зимняя из текстильных материалов</t>
  </si>
  <si>
    <t>Ежедневник</t>
  </si>
  <si>
    <t>Ручка канцелярская</t>
  </si>
  <si>
    <t>Адрас</t>
  </si>
  <si>
    <t>Карандаши простые и цветные с грифелями в твердой оболочке</t>
  </si>
  <si>
    <t>Маркер</t>
  </si>
  <si>
    <t>Бейдж</t>
  </si>
  <si>
    <t>Рюкзак для ноутбука</t>
  </si>
  <si>
    <t>Таблички настольные</t>
  </si>
  <si>
    <t>Клей</t>
  </si>
  <si>
    <t>Мяч футбольный</t>
  </si>
  <si>
    <t>Мяч волейбольный</t>
  </si>
  <si>
    <t>Мяч баскетбольный</t>
  </si>
  <si>
    <t>Вода питьевая упакованная</t>
  </si>
  <si>
    <t>Кубок наградной</t>
  </si>
  <si>
    <t>Пожарный рукав</t>
  </si>
  <si>
    <t>Мяч гандбольный</t>
  </si>
  <si>
    <t>Блокнот</t>
  </si>
  <si>
    <t>Мобильный стенд</t>
  </si>
  <si>
    <t>Светильник</t>
  </si>
  <si>
    <t>Концертное, театральное и сценическое оборудование</t>
  </si>
  <si>
    <t>Футболка спортивная для взрослых</t>
  </si>
  <si>
    <t>Сумка шоппер</t>
  </si>
  <si>
    <t>Глубинный насос</t>
  </si>
  <si>
    <t>Лента киперная</t>
  </si>
  <si>
    <t>Изолента</t>
  </si>
  <si>
    <t>Вилка штепсельная электрическая</t>
  </si>
  <si>
    <t>Комплектующие (запасные части) ризографа</t>
  </si>
  <si>
    <t>Сувениры с национальном орнаментом с нанесённым логотипом</t>
  </si>
  <si>
    <t>Терминал IP телефонии</t>
  </si>
  <si>
    <t>Диспенсер (дозатор)</t>
  </si>
  <si>
    <t>Лампа светодиодная</t>
  </si>
  <si>
    <t>Нож для бумагорезательной машины</t>
  </si>
  <si>
    <t>Газон рулонный</t>
  </si>
  <si>
    <t>Водоэмульсия</t>
  </si>
  <si>
    <t>Шпатлевка строительная</t>
  </si>
  <si>
    <t>Шпатель</t>
  </si>
  <si>
    <t>Держатель для туалетной бумаги</t>
  </si>
  <si>
    <t>Плоттер (графопостроитель)</t>
  </si>
  <si>
    <t>Арматура для сливного бачка унитаза</t>
  </si>
  <si>
    <t>Флаги организаций и ведомств</t>
  </si>
  <si>
    <t>Установка-наладка автоматизированной системы передачи данных АСКУГ</t>
  </si>
  <si>
    <t>Комплектующие многофункционального устройства (МФУ)</t>
  </si>
  <si>
    <t>Вал заряда</t>
  </si>
  <si>
    <t>Ракель</t>
  </si>
  <si>
    <t>Бордюр дорожный</t>
  </si>
  <si>
    <t>Перчатки диэлектрические</t>
  </si>
  <si>
    <t>Шарик для настольного тенниса</t>
  </si>
  <si>
    <t>Ракетки для настольного тенниса</t>
  </si>
  <si>
    <t>Костюм демисезонный</t>
  </si>
  <si>
    <t>Герметик</t>
  </si>
  <si>
    <t>Мастер-пленка для ризографа</t>
  </si>
  <si>
    <t>Программное обеспечение в сфере информационных технологий</t>
  </si>
  <si>
    <t>Провод медный общего назначения</t>
  </si>
  <si>
    <t>251110083672713; Ш-3104889</t>
  </si>
  <si>
    <t>251110083673012; Ш-3105172</t>
  </si>
  <si>
    <t>251110083673458; Ш-3105578</t>
  </si>
  <si>
    <t>251110083677961; Ш-3108561</t>
  </si>
  <si>
    <t>251110083685470; Ш-3114932</t>
  </si>
  <si>
    <t>251110083685752; Ш-3115169</t>
  </si>
  <si>
    <t>251110083696436; Ш-3119891</t>
  </si>
  <si>
    <t>251110083699665; Ш-3126922</t>
  </si>
  <si>
    <t>251110083703472; Ш-3130160</t>
  </si>
  <si>
    <t>251110083703894; Ш-3130522</t>
  </si>
  <si>
    <t>251110083731602; Ш-3154273</t>
  </si>
  <si>
    <t>251110083731657; Ш-3154321</t>
  </si>
  <si>
    <t>251110083731729; Ш-3154380</t>
  </si>
  <si>
    <t>251110083740613; Ш-3162028</t>
  </si>
  <si>
    <t>251110083742812; Ш-3164051</t>
  </si>
  <si>
    <t>251110083750596; Ш-3170689</t>
  </si>
  <si>
    <t>251110083753597; Ш-3173094</t>
  </si>
  <si>
    <t>251110083759247; Ш-3177714</t>
  </si>
  <si>
    <t>251110083777322; Ш-3193434</t>
  </si>
  <si>
    <t>251110083784093; Ш-3199354</t>
  </si>
  <si>
    <t>251110083784118; Ш-3199383</t>
  </si>
  <si>
    <t>251110083784138; Ш-3199400</t>
  </si>
  <si>
    <t>251110083784139; Ш-3199401</t>
  </si>
  <si>
    <t>251110083791748; Ш-3206691</t>
  </si>
  <si>
    <t>251110083791879; Ш-3206797</t>
  </si>
  <si>
    <t>251110083793692; Ш-3208416</t>
  </si>
  <si>
    <t>251110083802729; Ш-3216028</t>
  </si>
  <si>
    <t>251110083803309; Ш-3216510</t>
  </si>
  <si>
    <t>251110083803944; Ш-3217053</t>
  </si>
  <si>
    <t>251110083806703; Ш-3219315</t>
  </si>
  <si>
    <t>251110083806743; Ш-3219341</t>
  </si>
  <si>
    <t>251110083806989; Ш-3219547</t>
  </si>
  <si>
    <t>251110083807971; Ш-3220410</t>
  </si>
  <si>
    <t>251110083808167; Ш-3220598</t>
  </si>
  <si>
    <t>251110083808567; Ш-3220940</t>
  </si>
  <si>
    <t>251110083808947; Ш-3221625</t>
  </si>
  <si>
    <t>251110083812233; Ш-3223812</t>
  </si>
  <si>
    <t>251110083812912; Ш-3224282</t>
  </si>
  <si>
    <t>251110083814041; Ш-3225284</t>
  </si>
  <si>
    <t>251110083814162; Ш-3225399</t>
  </si>
  <si>
    <t>251110083814642; Ш-3225792</t>
  </si>
  <si>
    <t>251110083817436; Ш-3228687</t>
  </si>
  <si>
    <t>251110083812474; Ш-3229233</t>
  </si>
  <si>
    <t>251110083817948; Ш-3229254</t>
  </si>
  <si>
    <t>251110083818615; Ш-3229989</t>
  </si>
  <si>
    <t>251110083818808; Ш-3230180</t>
  </si>
  <si>
    <t>251110083823672; Ш-3234359</t>
  </si>
  <si>
    <t>251110083823759; Ш-3234371</t>
  </si>
  <si>
    <t>251110083825111; Ш-3234928</t>
  </si>
  <si>
    <t>251110083828546; Ш-3238221</t>
  </si>
  <si>
    <t>251110083830733; Ш-3239875</t>
  </si>
  <si>
    <t>251110083833173; Ш-3241688</t>
  </si>
  <si>
    <t>251110083833236; Ш-3241747</t>
  </si>
  <si>
    <t>251110083837543; Ш-3246860</t>
  </si>
  <si>
    <t>251110083840606; Ш-3250277</t>
  </si>
  <si>
    <t>251110083844511; Ш-3259332</t>
  </si>
  <si>
    <t>251110083848515; Ш-3264940</t>
  </si>
  <si>
    <t>251110083848643; Ш-3265095</t>
  </si>
  <si>
    <t>251110083843998; Ш-3270119</t>
  </si>
  <si>
    <t>251110083843962; Ш-3270121</t>
  </si>
  <si>
    <t>251111143854406; Ш-3271733</t>
  </si>
  <si>
    <t>251110083859953; Ш-3277795</t>
  </si>
  <si>
    <t>251110083861382; Ш-3279002</t>
  </si>
  <si>
    <t>251110083865970; Ш-3282972</t>
  </si>
  <si>
    <t>251110083861734; Ш-3283187</t>
  </si>
  <si>
    <t>251110083866296; Ш-3283399</t>
  </si>
  <si>
    <t>251110083868564; Ш-3293364</t>
  </si>
  <si>
    <t>251110083869286; Ш-3294138</t>
  </si>
  <si>
    <t>251110083869968; Ш-3294869</t>
  </si>
  <si>
    <t>251110083870105; Ш-3295027</t>
  </si>
  <si>
    <t>251110083870197; Ш-3295127</t>
  </si>
  <si>
    <t>251110083870865; Ш-3296011</t>
  </si>
  <si>
    <t>251110083872456; Ш-3297435</t>
  </si>
  <si>
    <t>251110083884812; Ш-3311118</t>
  </si>
  <si>
    <t>251110083884936; Ш-3311269</t>
  </si>
  <si>
    <t>251110083885291; Ш-3318363</t>
  </si>
  <si>
    <t>251110083892140; Ш-3320207</t>
  </si>
  <si>
    <t>251111143893209; Ш-3321217</t>
  </si>
  <si>
    <t>251110083893462; Ш-3321433</t>
  </si>
  <si>
    <t>251110083893678; Ш-3324741</t>
  </si>
  <si>
    <t>251110083904689; Ш-3335285</t>
  </si>
  <si>
    <t>251110083905083; Ш-3335286</t>
  </si>
  <si>
    <t>251110083905011; Ш-3335287</t>
  </si>
  <si>
    <t>251110083904839; Ш-3335288</t>
  </si>
  <si>
    <t>251110083904810; Ш-3335289</t>
  </si>
  <si>
    <t>251110083904732; Ш-3335290</t>
  </si>
  <si>
    <t>251110083904427; Ш-3335291</t>
  </si>
  <si>
    <t>251110083906391; Ш-3335461</t>
  </si>
  <si>
    <t>251110083909500; Ш-3338095</t>
  </si>
  <si>
    <t>251110083910900; Ш-3339373</t>
  </si>
  <si>
    <t>251110083911133; Ш-3339558</t>
  </si>
  <si>
    <t>251110083911218; Ш-3339627</t>
  </si>
  <si>
    <t>251110083911341; Ш-3339734</t>
  </si>
  <si>
    <t>251110083914620; Ш-3342521</t>
  </si>
  <si>
    <t>251110083923486; Ш-3350247</t>
  </si>
  <si>
    <t>251110083971168; Ш-3391298</t>
  </si>
  <si>
    <t>251110083975212; Ш-3395329</t>
  </si>
  <si>
    <t>251110083984924; Ш-3402799</t>
  </si>
  <si>
    <t>251110083983291; Ш-3403018</t>
  </si>
  <si>
    <t>251110083986662; Ш-3404325</t>
  </si>
  <si>
    <t>251110083988167; Ш-3405605</t>
  </si>
  <si>
    <t>м</t>
  </si>
  <si>
    <t>рул</t>
  </si>
  <si>
    <t>упак</t>
  </si>
  <si>
    <t>кг</t>
  </si>
  <si>
    <t>пар</t>
  </si>
  <si>
    <t>упак.</t>
  </si>
  <si>
    <t>Сетка футбольная</t>
  </si>
  <si>
    <t>Лампа светодиодная Е27 12w</t>
  </si>
  <si>
    <t>валик №55 (220х55)</t>
  </si>
  <si>
    <t>Кисть малярная 88 мм (3,5)</t>
  </si>
  <si>
    <t>Туалетная бумага 8 шт</t>
  </si>
  <si>
    <t>Хозяйственное мыло</t>
  </si>
  <si>
    <t>Стиральный порошок ручная 250гр</t>
  </si>
  <si>
    <t>Провод ПУГНП 2х1,5</t>
  </si>
  <si>
    <t>Провод ПУГНП 2х2,5</t>
  </si>
  <si>
    <t>Половая тряпка</t>
  </si>
  <si>
    <t>Фоторамка А4</t>
  </si>
  <si>
    <t>Гербисид "Глифовит Экстра"</t>
  </si>
  <si>
    <t>Водонагреватель 100</t>
  </si>
  <si>
    <t>Пакет полиэтиленовый</t>
  </si>
  <si>
    <t>кетмень</t>
  </si>
  <si>
    <t>Ручка шариковая 1мм крас.</t>
  </si>
  <si>
    <t>Ручка шариковая канцелярская</t>
  </si>
  <si>
    <t>Кооперацион портал</t>
  </si>
  <si>
    <t>SL1266661
25311008106377</t>
  </si>
  <si>
    <t>SL1265843
25311008105514</t>
  </si>
  <si>
    <t>SL1254308
25311008092809</t>
  </si>
  <si>
    <t>SL1254333
25311008092839</t>
  </si>
  <si>
    <t>SL1255351
25311008093950</t>
  </si>
  <si>
    <t>SL1243278
25311008081149</t>
  </si>
  <si>
    <t xml:space="preserve"> SL1243205
25311008081076</t>
  </si>
  <si>
    <t>SL1243122
25311008080994</t>
  </si>
  <si>
    <t>SL1243109
25311008080976</t>
  </si>
  <si>
    <t>SL1242666
25311008080526</t>
  </si>
  <si>
    <t>SL1236084
25311008073680</t>
  </si>
  <si>
    <t>SL1228319
25311008065537</t>
  </si>
  <si>
    <t>SL1228051
25311008065258</t>
  </si>
  <si>
    <t>SL1218892
25311008055677</t>
  </si>
  <si>
    <t>SL1203061
25311008038857</t>
  </si>
  <si>
    <t>SL1202287
25311008037721</t>
  </si>
  <si>
    <t>SL1202275
25311008037710</t>
  </si>
  <si>
    <t>306527224</t>
  </si>
  <si>
    <t>312112731</t>
  </si>
  <si>
    <t>311958810</t>
  </si>
  <si>
    <t>306894560</t>
  </si>
  <si>
    <t>301837744</t>
  </si>
  <si>
    <t>305995333</t>
  </si>
  <si>
    <t>310655707</t>
  </si>
  <si>
    <t>311906606</t>
  </si>
  <si>
    <t>306089114</t>
  </si>
  <si>
    <t>306275365</t>
  </si>
  <si>
    <t>310654035</t>
  </si>
  <si>
    <t>311955048</t>
  </si>
  <si>
    <t>303055063</t>
  </si>
  <si>
    <t>605399646</t>
  </si>
  <si>
    <t>308969195</t>
  </si>
  <si>
    <t>310760861</t>
  </si>
  <si>
    <t>311648760</t>
  </si>
  <si>
    <t>52505045310042</t>
  </si>
  <si>
    <t>311877889</t>
  </si>
  <si>
    <t>307005081</t>
  </si>
  <si>
    <t>203202380</t>
  </si>
  <si>
    <t>32401966080047</t>
  </si>
  <si>
    <t>505527006</t>
  </si>
  <si>
    <t>200980461</t>
  </si>
  <si>
    <t>311173769</t>
  </si>
  <si>
    <t>31812884340064</t>
  </si>
  <si>
    <t>307574942</t>
  </si>
  <si>
    <t>301962646</t>
  </si>
  <si>
    <t>308743461</t>
  </si>
  <si>
    <t>205319691</t>
  </si>
  <si>
    <t>32511911591514</t>
  </si>
  <si>
    <t>536280498</t>
  </si>
  <si>
    <t>311964836</t>
  </si>
  <si>
    <t>310498696</t>
  </si>
  <si>
    <t>309795484</t>
  </si>
  <si>
    <t>308921059</t>
  </si>
  <si>
    <t>309721615</t>
  </si>
  <si>
    <t>31705831080035</t>
  </si>
  <si>
    <t>306098554</t>
  </si>
  <si>
    <t>307957489</t>
  </si>
  <si>
    <t>532857643</t>
  </si>
  <si>
    <t>307027086</t>
  </si>
  <si>
    <t>310781733</t>
  </si>
  <si>
    <t>30106770530019</t>
  </si>
  <si>
    <t>312057318</t>
  </si>
  <si>
    <t>308791284</t>
  </si>
  <si>
    <t>309849193</t>
  </si>
  <si>
    <t>204559521</t>
  </si>
  <si>
    <t>30907902940034</t>
  </si>
  <si>
    <t>310368589</t>
  </si>
  <si>
    <t>308509102</t>
  </si>
  <si>
    <t>302123414</t>
  </si>
  <si>
    <t>60908055580099</t>
  </si>
  <si>
    <t>488707873</t>
  </si>
  <si>
    <t>307647122</t>
  </si>
  <si>
    <t>306423212</t>
  </si>
  <si>
    <t>310002854</t>
  </si>
  <si>
    <t>507006454</t>
  </si>
  <si>
    <t>310752966</t>
  </si>
  <si>
    <t>309560849</t>
  </si>
  <si>
    <t>31103781880011</t>
  </si>
  <si>
    <t>574182141</t>
  </si>
  <si>
    <t>300433308</t>
  </si>
  <si>
    <t>301474715</t>
  </si>
  <si>
    <t>303789559</t>
  </si>
  <si>
    <t>310235801</t>
  </si>
  <si>
    <t>32501986210014</t>
  </si>
  <si>
    <t>201806739</t>
  </si>
  <si>
    <t>310047552</t>
  </si>
  <si>
    <t>302216203</t>
  </si>
  <si>
    <t>306327189</t>
  </si>
  <si>
    <t>310350350</t>
  </si>
  <si>
    <t>31106941640021</t>
  </si>
  <si>
    <t>445481340</t>
  </si>
  <si>
    <t>30408966450021</t>
  </si>
  <si>
    <t>311666264</t>
  </si>
  <si>
    <t>306579176</t>
  </si>
  <si>
    <t>61103026450020</t>
  </si>
  <si>
    <t>32904987080048</t>
  </si>
  <si>
    <t>Электрон магазин</t>
  </si>
  <si>
    <t>4496855; Ш-4496855.1.1</t>
  </si>
  <si>
    <t>4499870; Ш-4499870.1.1</t>
  </si>
  <si>
    <t>4654073; Ш-4654073.1.1</t>
  </si>
  <si>
    <t>4660084; Ш-4660084.1.1</t>
  </si>
  <si>
    <t>4708756; Ш-4708756.1.1</t>
  </si>
  <si>
    <t>4743130; Ш-4743130.1.1</t>
  </si>
  <si>
    <t>4743373; Ш-4743373.1.1</t>
  </si>
  <si>
    <t>4913975; Ш-4913975.1.1</t>
  </si>
  <si>
    <t>Сувениры из металла</t>
  </si>
  <si>
    <t>Плакетка</t>
  </si>
  <si>
    <t>Расширительный бак для отопления</t>
  </si>
  <si>
    <t>Кўргазма стенди</t>
  </si>
  <si>
    <t>311085291</t>
  </si>
  <si>
    <t>491445188</t>
  </si>
  <si>
    <t>310737477</t>
  </si>
  <si>
    <t>305909595</t>
  </si>
  <si>
    <t>100</t>
  </si>
  <si>
    <t>1</t>
  </si>
  <si>
    <t>EDESSA XK</t>
  </si>
  <si>
    <t>SHAKIROV BAXTIYOR ABDUMALIKOVICH</t>
  </si>
  <si>
    <t>UNIT TT BUSINESS MCHJ</t>
  </si>
  <si>
    <t xml:space="preserve"> "ZAMIN TECHNO LUX" xususiy korxonasi</t>
  </si>
  <si>
    <t>ALFA ROYAL TEX MCHJ</t>
  </si>
  <si>
    <t>RED HILL MCHJ</t>
  </si>
  <si>
    <t>RIVOJ 786 MCHJ</t>
  </si>
  <si>
    <t>FALCON LINE MCHJ</t>
  </si>
  <si>
    <t>"TURK SHANAY BIZNES" XK</t>
  </si>
  <si>
    <t>EVERY TIME MCHJ</t>
  </si>
  <si>
    <t>XALQARO TRADE MCHJ</t>
  </si>
  <si>
    <t>"BIZNESS TRED" MCHJ</t>
  </si>
  <si>
    <t>KANS SHOP MCHJ</t>
  </si>
  <si>
    <t>SWISSAGRO MCHJ</t>
  </si>
  <si>
    <t>TECHNOSOLUTIONS MCHJ</t>
  </si>
  <si>
    <t>PRO GOODS MCHJ</t>
  </si>
  <si>
    <t>POWER MAX GROUP MCHJ</t>
  </si>
  <si>
    <t>ЯТТ MORDONOVA FAZILAT ASHUR QIZI</t>
  </si>
  <si>
    <t>NEW WINNER FORISH xususiy korxonasi</t>
  </si>
  <si>
    <t>EMPOWER MAXIMUM MCHJ</t>
  </si>
  <si>
    <t>EASTERN LIGHT MCHJ</t>
  </si>
  <si>
    <t>ZIYODULLOYEV AMINJON AZIMJON O‘G‘LI Ятт</t>
  </si>
  <si>
    <t>TIMFERSAM BIZNES MCHJ</t>
  </si>
  <si>
    <t>ЧП XOZ SHOP MARKET</t>
  </si>
  <si>
    <t>XK "SyteCo"</t>
  </si>
  <si>
    <t>YTT YALGASHOV BAXODIR GAPPAROVICH</t>
  </si>
  <si>
    <t>SOBIROV DONIYORBEK ULUG‘BEK O‘G‘LI</t>
  </si>
  <si>
    <t>MChJ ATK TURON</t>
  </si>
  <si>
    <t>DIAMOND TIME WORLDWIDE MCHJ</t>
  </si>
  <si>
    <t>YTT YULCHIYEV DONIYORJON TOXIROVICH</t>
  </si>
  <si>
    <t>Kiparis Group</t>
  </si>
  <si>
    <t>FARZAY-POLIGRAF</t>
  </si>
  <si>
    <t>MCHJ HUMSAR TEXT</t>
  </si>
  <si>
    <t>ООО «OZPROMHOLODMONTAJ»</t>
  </si>
  <si>
    <t>YTT TOJIBOYEV MARUFJON MAXMUD O‘G‘LI</t>
  </si>
  <si>
    <t xml:space="preserve">YaTT TASHTAKOV RUSTAM SAFARALIYEVICH </t>
  </si>
  <si>
    <t>THE UNIVERSAL SELL GLOBAL MCHJ</t>
  </si>
  <si>
    <t>ART CRAFTS MCHJ</t>
  </si>
  <si>
    <t>"DIYORBEK-TRADE 707" MCHJ</t>
  </si>
  <si>
    <t>ABDUFAZO TRADE</t>
  </si>
  <si>
    <t>KVADRAT KRISTALL BIZNES MCHJ</t>
  </si>
  <si>
    <t>YTT JUMANIYOZOV AKRAM DURDIQULOVICH</t>
  </si>
  <si>
    <t>BUSINESS RING MCHJ</t>
  </si>
  <si>
    <t>ООО INDEPEND MANAGERS</t>
  </si>
  <si>
    <t>YaTT FAYZULLAYEVA GULNOZA FARHOD QIZI</t>
  </si>
  <si>
    <t>ООО UMAKANSUL BUSINESS</t>
  </si>
  <si>
    <t>QORAQALPOQ UNIVERSAL MCHJ</t>
  </si>
  <si>
    <t>YTT XOLMIRZAYEV MUROD BAXTIYOROVICH</t>
  </si>
  <si>
    <t>ARIEN MCHJ</t>
  </si>
  <si>
    <t>MCHJ NAMANGAN BAXT QUSHI</t>
  </si>
  <si>
    <t>TURON TRADE AUCTION MCHJ</t>
  </si>
  <si>
    <t>MChJ "HYDROLIFE BOTTLERS"</t>
  </si>
  <si>
    <t>YTT NARKULOV JOXONGIR SHUXRATOVICH</t>
  </si>
  <si>
    <t>GOLD-DARXON  XK</t>
  </si>
  <si>
    <t>ООО SOFEKOM</t>
  </si>
  <si>
    <t>OOO GLOBAL COLOR PRINT</t>
  </si>
  <si>
    <t>YTT BO‘RONOVA PARIZOD ALISHER QIZI</t>
  </si>
  <si>
    <t>SALIMOV ALISHER ISRAFILOVICH</t>
  </si>
  <si>
    <t>ООО STAGG SHOP</t>
  </si>
  <si>
    <t>OOO "FARM MASH SUV"</t>
  </si>
  <si>
    <t>SABINA OYNISA MCHJ</t>
  </si>
  <si>
    <t>ЯККА ТАРТИБДАГИ ТАДБИРКОР</t>
  </si>
  <si>
    <t>COMPREHENSIVE NETWORK SOLUTIONS MCHJ</t>
  </si>
  <si>
    <t>BIRJA BUSINES MCHJ</t>
  </si>
  <si>
    <t>YTT YAXSHIBAYEV ALIM ABDULLAYEVICH</t>
  </si>
  <si>
    <t>YTT NURIDDINOV FAZLIDDIN MUHIDDIN O‘G‘LI</t>
  </si>
  <si>
    <t>MIRAX QURILISH SERVIS MCHJ</t>
  </si>
  <si>
    <t>STM COLOR MChJ</t>
  </si>
  <si>
    <t>ООО «GORIZONT AVTO»</t>
  </si>
  <si>
    <t>PRINT SHOP GROUP MCHJ</t>
  </si>
  <si>
    <t>YTT PARDAYEV RO‘ZIBOY NORMAMAT O‘G‘LI</t>
  </si>
  <si>
    <t>AL-ZUBEN</t>
  </si>
  <si>
    <t>"MAROQAND TRADE ZONE" MChJ</t>
  </si>
  <si>
    <t>SHORAXMAT-FAYZ OK</t>
  </si>
  <si>
    <t>METROLOGIYA ILMIY MARKAZI MCHJ</t>
  </si>
  <si>
    <t>Midburn Global</t>
  </si>
  <si>
    <t>YTT XASANOV JAVOHIR ANVAR O‘G‘LI</t>
  </si>
  <si>
    <t>ИП «KURISHEV ALEKSEY ADOLFOVICH»</t>
  </si>
  <si>
    <t>YTT KENJAYEV KAMOLIDDIN NIZOMIDDIN O‘G‘LI</t>
  </si>
  <si>
    <t>CONTROLPRIBOR GROUP MCHJ</t>
  </si>
  <si>
    <t>IT WORKS MCHJ</t>
  </si>
  <si>
    <t>YTT NAZBIDDINOVA SALIMA FAXRIDDINOVNA</t>
  </si>
  <si>
    <t>YTT AXADJONOV ISLOMJON ILXOMJON O‘G‘LI</t>
  </si>
  <si>
    <t>Услуга по организации и проведению торжественного мероприятия</t>
  </si>
  <si>
    <t>Услуга по туризму</t>
  </si>
  <si>
    <t>Услуга по проведению тренинга</t>
  </si>
  <si>
    <t>Услуга по перевозке пассажиров автобусом по заказам</t>
  </si>
  <si>
    <t>Услуга по пошиву и изготовлению спецодежды</t>
  </si>
  <si>
    <t>Услуга по программированию</t>
  </si>
  <si>
    <t>Услуга подключения поддержки SSL протокола</t>
  </si>
  <si>
    <t>Услуга по размещению в информационно-коммуникационной сети Интернет (услуги веб-хостинга)</t>
  </si>
  <si>
    <t>Услуга по лабороторным измерениям и оценкам факторов условий труда с документированием материалов аттестации рабочих мест</t>
  </si>
  <si>
    <t>Услуга по предоставлению лицензий на продукты информационных технологий</t>
  </si>
  <si>
    <t>Услуга по чистке ковров</t>
  </si>
  <si>
    <t>Услуга по монтажу и программированию УАТС</t>
  </si>
  <si>
    <t>Услуга по экспертизе проекта технического задания на разработку информационной системы</t>
  </si>
  <si>
    <t>Услуга по организации учебного семинара</t>
  </si>
  <si>
    <t>YaTT "YUNUSOVA SABOXAT MAXAMADAMINOVNA"</t>
  </si>
  <si>
    <t>ООО SAYYORA-NUR-TRAVELL</t>
  </si>
  <si>
    <t>Ўзбекистон Республикаси Адлия вазирлиги</t>
  </si>
  <si>
    <t>ООО SBR-BRAND STAR LYUKS</t>
  </si>
  <si>
    <t>ONLY COMFORT BUS MCHJ</t>
  </si>
  <si>
    <t>UHOPKINS MCHJ</t>
  </si>
  <si>
    <t>MCHJ ARSENAL WEBNAME</t>
  </si>
  <si>
    <t>"ARSENAL D" mas`uliyati cheklangan jamiyati</t>
  </si>
  <si>
    <t>ООО MEHNAT TRAINING</t>
  </si>
  <si>
    <t>ALL SERVICE HOME MCHJ</t>
  </si>
  <si>
    <t>RAQAMLI HUKUMAT LOYIHALARINI BOSHQARISH MARKAZI DM</t>
  </si>
  <si>
    <t>Академия Генеральной прокуратуры</t>
  </si>
  <si>
    <t>251110083677807; Ш-3108428</t>
  </si>
  <si>
    <t>251110083696438; Ш-3119986</t>
  </si>
  <si>
    <t>251110083691427; Ш-3126338</t>
  </si>
  <si>
    <t>251110083691421; Ш-3126339</t>
  </si>
  <si>
    <t>251110083691357; Ш-3126340</t>
  </si>
  <si>
    <t>251110083691398; Ш-3126341</t>
  </si>
  <si>
    <t>251110083691380; Ш-3126342</t>
  </si>
  <si>
    <t>251110083691340; Ш-3126343</t>
  </si>
  <si>
    <t>251110083691310; Ш-3126345</t>
  </si>
  <si>
    <t>251110083691288; Ш-3126347</t>
  </si>
  <si>
    <t>251110083690793; Ш-3126349</t>
  </si>
  <si>
    <t>251110083690734; Ш-3126352</t>
  </si>
  <si>
    <t>251111143750605; Ш-3170417</t>
  </si>
  <si>
    <t>251110083753207; Ш-3172770</t>
  </si>
  <si>
    <t>251110083756181; Ш-3175212</t>
  </si>
  <si>
    <t>251111143769577; Ш-3186345</t>
  </si>
  <si>
    <t>251110083781128; Ш-3196734</t>
  </si>
  <si>
    <t>251110083799880; Ш-3213600</t>
  </si>
  <si>
    <t>251110083799889; Ш-3213606</t>
  </si>
  <si>
    <t>251111143799906; Ш-3213622</t>
  </si>
  <si>
    <t>251110083822683; Ш-3232767</t>
  </si>
  <si>
    <t>251110083873564; Ш-3299003</t>
  </si>
  <si>
    <t>251110083925144; Ш-3351612</t>
  </si>
  <si>
    <t>251110083937086; Ш-3364745</t>
  </si>
  <si>
    <t>251110083945900; Ш-3376122</t>
  </si>
  <si>
    <t>251110083945895; Ш-3376138</t>
  </si>
  <si>
    <t>251110083955748; Ш-3380463</t>
  </si>
  <si>
    <t>251110083973791; Ш-3393896</t>
  </si>
  <si>
    <t>420763081</t>
  </si>
  <si>
    <t>305759016</t>
  </si>
  <si>
    <t>201122775</t>
  </si>
  <si>
    <t>308288466</t>
  </si>
  <si>
    <t>310483534</t>
  </si>
  <si>
    <t>308904387</t>
  </si>
  <si>
    <t>308708456</t>
  </si>
  <si>
    <t>206719257</t>
  </si>
  <si>
    <t>307796215</t>
  </si>
  <si>
    <t>305477185</t>
  </si>
  <si>
    <t>207322159</t>
  </si>
  <si>
    <t>200838518</t>
  </si>
  <si>
    <t>усл.ед</t>
  </si>
  <si>
    <t>Ҳужжатларни муқовалаш (переплёт қилиш) хизмати</t>
  </si>
  <si>
    <t>Китобларни муқовалаш (переплёт қилиш) хизмати</t>
  </si>
  <si>
    <t>4498425; Ш-4498425.1.1</t>
  </si>
  <si>
    <t>4668218; Ш-4668218.1.1</t>
  </si>
  <si>
    <t>YATT YULDASHEVA FERUZA XASHIRMATOVNA; STIR-600929083</t>
  </si>
  <si>
    <t>600929083</t>
  </si>
  <si>
    <t>дона</t>
  </si>
  <si>
    <t>шартли бирлик</t>
  </si>
  <si>
    <t>600</t>
  </si>
  <si>
    <t>930</t>
  </si>
  <si>
    <t>2025-yil (9 oy) davomida universitet xududidagi koʻkalamzorlashtirilgan maydonlardagi maysalarni (20 000 kv.m) oʻrish hamda daraxtlarga (500 dan ortiq) shakl berish, butash ishlari</t>
  </si>
  <si>
    <t>25110012424796; Ш-4</t>
  </si>
  <si>
    <t>MARKAZ.MAYDONLARI OB.MAX.BOSH</t>
  </si>
  <si>
    <t>ООО NAPA AUTOMOTIVE</t>
  </si>
  <si>
    <t>200797198</t>
  </si>
  <si>
    <t>Toshkent davlat yuridik universiteti Axborot-resurs markazi faoliyatida RFID texnologiyalariga ega boʻlgan zamonaviy avtomatlashtirilgan axborot tizimini joriy etish</t>
  </si>
  <si>
    <t>танлаш</t>
  </si>
  <si>
    <t>25110012424937; Ш-30</t>
  </si>
  <si>
    <t>306842808</t>
  </si>
  <si>
    <t>комплект</t>
  </si>
  <si>
    <t>кондиционер 9</t>
  </si>
  <si>
    <t>Кондиционер 30 Колонный</t>
  </si>
  <si>
    <t>307998407</t>
  </si>
  <si>
    <t>DIYOR HAKIM ZARAFSHON MCHJ</t>
  </si>
  <si>
    <t>SL1266597
25311008106305</t>
  </si>
  <si>
    <t>SL1258689
25311008097657</t>
  </si>
  <si>
    <t>кооперацион портал</t>
  </si>
  <si>
    <t>Хорижий китоблар харид қлилиш</t>
  </si>
  <si>
    <t>аукцион</t>
  </si>
  <si>
    <t>25111007345330; Ш-265087</t>
  </si>
  <si>
    <t>25111007343019; Ш-262866</t>
  </si>
  <si>
    <t>25111007348971; Ш-269445</t>
  </si>
  <si>
    <t>25111007346843; Ш-267802</t>
  </si>
  <si>
    <t>25111007341704; Ш-261980</t>
  </si>
  <si>
    <t>ООО INNOVATE RESOURCES</t>
  </si>
  <si>
    <t>ООО THE WORLD PERIODICALS</t>
  </si>
  <si>
    <t>308475946</t>
  </si>
  <si>
    <t>308498387</t>
  </si>
  <si>
    <t>Книги печатные</t>
  </si>
  <si>
    <t>Моноблок</t>
  </si>
  <si>
    <t>Стол демонстрационный</t>
  </si>
  <si>
    <t>Шкаф электротехнический</t>
  </si>
  <si>
    <t>Камера видеонаблюдения</t>
  </si>
  <si>
    <t>Шкаф стендовый</t>
  </si>
  <si>
    <t>Компьютер для интерактивных панелей</t>
  </si>
  <si>
    <t>Интерактивная панель</t>
  </si>
  <si>
    <t>251110083737088; Ш-3158933</t>
  </si>
  <si>
    <t>251110083737106; Ш-3158947</t>
  </si>
  <si>
    <t>251110083737109; Ш-3158950</t>
  </si>
  <si>
    <t>251110083737114; Ш-3158955</t>
  </si>
  <si>
    <t>251110083737126; Ш-3158972</t>
  </si>
  <si>
    <t>251110083737136; Ш-3158976</t>
  </si>
  <si>
    <t>251110083737139; Ш-3158979</t>
  </si>
  <si>
    <t>251110083737148; Ш-3158985</t>
  </si>
  <si>
    <t>251110083737151; Ш-3158990</t>
  </si>
  <si>
    <t>251110083737158; Ш-3158994</t>
  </si>
  <si>
    <t>251110083737164; Ш-3158998</t>
  </si>
  <si>
    <t>251110083737171; Ш-3159004</t>
  </si>
  <si>
    <t>251110083737175; Ш-3159010</t>
  </si>
  <si>
    <t>251110083737184; Ш-3159017</t>
  </si>
  <si>
    <t>251110083737195; Ш-3159023</t>
  </si>
  <si>
    <t>251110083737199; Ш-3159030</t>
  </si>
  <si>
    <t>251110083737208; Ш-3159035</t>
  </si>
  <si>
    <t>251110083737223; Ш-3159046</t>
  </si>
  <si>
    <t>251110083737230; Ш-3159057</t>
  </si>
  <si>
    <t>251110083737234; Ш-3159061</t>
  </si>
  <si>
    <t>251110083737240; Ш-3159066</t>
  </si>
  <si>
    <t>251110083737247; Ш-3159070</t>
  </si>
  <si>
    <t>251110083737250; Ш-3159071</t>
  </si>
  <si>
    <t>251110083737257; Ш-3159076</t>
  </si>
  <si>
    <t>251110083737265; Ш-3159081</t>
  </si>
  <si>
    <t>251110083737268; Ш-3159086</t>
  </si>
  <si>
    <t>251110083737274; Ш-3159091</t>
  </si>
  <si>
    <t>251110083737278; Ш-3159094</t>
  </si>
  <si>
    <t>251110083737284; Ш-3159099</t>
  </si>
  <si>
    <t>251110083737296; Ш-3159106</t>
  </si>
  <si>
    <t>251110083737309; Ш-3159114</t>
  </si>
  <si>
    <t>251110083737315; Ш-3159119</t>
  </si>
  <si>
    <t>251110083737382; Ш-3159179</t>
  </si>
  <si>
    <t>251110083751474; Ш-3171156</t>
  </si>
  <si>
    <t>251111143759094; Ш-3177575</t>
  </si>
  <si>
    <t>251111143759180; Ш-3177647</t>
  </si>
  <si>
    <t>251111143772316; Ш-3191123</t>
  </si>
  <si>
    <t>251111143784165; Ш-3199475</t>
  </si>
  <si>
    <t>251111143825305; Ш-3235085</t>
  </si>
  <si>
    <t>251111143825309; Ш-3235089</t>
  </si>
  <si>
    <t>251111143825306; Ш-3235091</t>
  </si>
  <si>
    <t>251110083852523; Ш-3269388</t>
  </si>
  <si>
    <t>251111143852897; Ш-3269788</t>
  </si>
  <si>
    <t>251111143854258; Ш-3271619</t>
  </si>
  <si>
    <t>251111143854315; Ш-3271657</t>
  </si>
  <si>
    <t>251111143854326; Ш-3271672</t>
  </si>
  <si>
    <t>251110083881148; Ш-3305927</t>
  </si>
  <si>
    <t>251110083968652; Ш-3388610</t>
  </si>
  <si>
    <t>"YURIDIK ADABIYOTLAR PUBLISH" MCHJ</t>
  </si>
  <si>
    <t>PROSPEROUSTORE MCHJ</t>
  </si>
  <si>
    <t>SUASORIAL AAA MCHJ</t>
  </si>
  <si>
    <t>"SMART TECHNOLOGY SYSTEMS" Mas uliyati cheklangan jamiyat</t>
  </si>
  <si>
    <t>IMPEKSALOQA</t>
  </si>
  <si>
    <t>ООО INNOMAX TECHNOLOGY</t>
  </si>
  <si>
    <t>302299891</t>
  </si>
  <si>
    <t>311560058</t>
  </si>
  <si>
    <t>311920265</t>
  </si>
  <si>
    <t>304704282</t>
  </si>
  <si>
    <t>310051249</t>
  </si>
  <si>
    <t>305831853</t>
  </si>
  <si>
    <t>Общество с ограниченной ответственностью «EMAN»</t>
  </si>
  <si>
    <t>201348969</t>
  </si>
  <si>
    <t>4591566; Ш-4591566.1.1</t>
  </si>
  <si>
    <t>Кресло офисное</t>
  </si>
  <si>
    <t>2025 йил 2-чоракда Тошкент давлат юридик университет томонидан томонидан кам баҳоли ва тез эскирувчи буюмлар ва хизматлар харид қилиш учун ўтказилган танловлар 
(тендерлар) ва амалга оширилган давлат харидлари тўғрисидаги</t>
  </si>
  <si>
    <t>2025 йил 2-чоракда ТДЮУ томонидан қурилиш, реконструкция қилиш ва таъмирлаш ишлари бўйича 
ўтказилган танловлар (тендерлар) тўғрисидаги</t>
  </si>
  <si>
    <t>Parda tikish va o’rnatish xizmati</t>
  </si>
  <si>
    <t>Pochta xizmati</t>
  </si>
  <si>
    <t>Test o’tkazish xizmati</t>
  </si>
  <si>
    <t>Telefon aloqa xizmati</t>
  </si>
  <si>
    <t>Sug’urta</t>
  </si>
  <si>
    <t>Aviabilet uchun</t>
  </si>
  <si>
    <t>Audio-vidio texnika ijarasi</t>
  </si>
  <si>
    <t>Ovqatlantirish xizmati</t>
  </si>
  <si>
    <t>Avtobus xizmati</t>
  </si>
  <si>
    <t>Mehmonxona xizmati</t>
  </si>
  <si>
    <t>Avtoremont</t>
  </si>
  <si>
    <t>Tur xizmat</t>
  </si>
  <si>
    <t>Kofe-brek</t>
  </si>
  <si>
    <t>Logotipli sovg’a</t>
  </si>
  <si>
    <t>Daryo.uz reklama xizmati</t>
  </si>
  <si>
    <t>Gazeta.uz reklama xizmati</t>
  </si>
  <si>
    <t>Avibilet uchun</t>
  </si>
  <si>
    <t>Xorijiy mehmonlarga banket tadbirini tashkiletish xizamti</t>
  </si>
  <si>
    <t>Temeryo’l bileti</t>
  </si>
  <si>
    <t>Sug’urta po’lis</t>
  </si>
  <si>
    <t>Temiryo’l bileti</t>
  </si>
  <si>
    <t>Muzey bilet</t>
  </si>
  <si>
    <t>306922074; СП SP MIRTEX</t>
  </si>
  <si>
    <t>200833833; UZPOST AJ</t>
  </si>
  <si>
    <t>200626780; Давлат тест маркази</t>
  </si>
  <si>
    <t>303020732; UNIVERSAL MOBILE SYSTEMS МЧЖ</t>
  </si>
  <si>
    <t>207135501; GROSS INSURANCE МЧЖ</t>
  </si>
  <si>
    <t>305674907; DELTA-TRAVEL-AND-CARGO MAS`ULIYATI CHEKLANGAN JAMIYAT</t>
  </si>
  <si>
    <t>200543309; КО ОАО Узбекистон</t>
  </si>
  <si>
    <t>310933154; GLOBEUNITY MAS`ULIYATI CHEKLANGAN JAMIYAT</t>
  </si>
  <si>
    <t>311035069; RESTO-RESTO MCHJ</t>
  </si>
  <si>
    <t>311060649; PLATFORMA PLUS MCHJ</t>
  </si>
  <si>
    <t>200441277; TOSHAVTOBUSTRANS UNITAR KORXONA</t>
  </si>
  <si>
    <t>302179574; OOOCITY PALACE</t>
  </si>
  <si>
    <t>310814777; MAGIC-INN MAS`ULIYATI CHEKLANGAN JAMIYAT</t>
  </si>
  <si>
    <t>207188143; GRAND ATLAS МЧЖ</t>
  </si>
  <si>
    <t>32606950190100; YTT UMAROV BOBIR BOTIR O?G?LI</t>
  </si>
  <si>
    <t>301710373; JOHON RAMZO TRAVEL MAS`ULIYATI CHEKLANGAN JAMIYAT</t>
  </si>
  <si>
    <t>302248979; Poytaxt qurilish va xizmat МЧЖ</t>
  </si>
  <si>
    <t>309114934; MAROOM OUT-SOURCE MCHJ</t>
  </si>
  <si>
    <t>471518192; ЯТТ Джаббарова Феруза Искандаровна</t>
  </si>
  <si>
    <t>301878322; МЧЖ Simple Network Solutions</t>
  </si>
  <si>
    <t>308807809; BLACKPILAF MAS`ULIYATI CHEKLANGAN JAMIYAT</t>
  </si>
  <si>
    <t>311000967; GAZETA NEWS MAS`ULIYATI CHEKLANGAN JAMIYAT</t>
  </si>
  <si>
    <r>
      <t>200543309;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>КО ОАО Узбекистон</t>
    </r>
  </si>
  <si>
    <t>306533130; ОБЩЕСТВО С ОГРАНИЧЕННОЙ ОТВЕТСТВЕННОСТЬЮ INTERHOTEL</t>
  </si>
  <si>
    <t>309503205; ABDUVAXOB PROJEKT МЧЖ</t>
  </si>
  <si>
    <t>202472894; O`ZTEMIRYO`LYO`LOVCHI АЖ</t>
  </si>
  <si>
    <t>201941144; АО ALSKOM</t>
  </si>
  <si>
    <t>310921201; TEMIRYO?LEKSPRESS AKSIYADORLIK JAMIYATI</t>
  </si>
  <si>
    <t>307285154; ООО &lt;CARAVAN GROUP DELIVERY&gt;</t>
  </si>
  <si>
    <t>201448757; Табиат музейи профкомитети</t>
  </si>
  <si>
    <t>306280463; LUXURY TRIP MAS`ULIYATI CHEKLANGAN JAMIYAT</t>
  </si>
  <si>
    <t>251101154134135; Ш-5</t>
  </si>
  <si>
    <t>251100864130422; Ш-25-79.</t>
  </si>
  <si>
    <t>251100864127146; Ш-45</t>
  </si>
  <si>
    <t>251101104116478; Ш-170101569487</t>
  </si>
  <si>
    <t>251100374106997; Ш-3701/58/1034</t>
  </si>
  <si>
    <t>251100924065580; Ш-24</t>
  </si>
  <si>
    <t>251191010016027; Ш-46/AK</t>
  </si>
  <si>
    <t>251191010016002; Ш-27/05</t>
  </si>
  <si>
    <t>251191010015995; Ш-01/05</t>
  </si>
  <si>
    <t>251101014103592; Ш-8</t>
  </si>
  <si>
    <t>251101014100648; Ш-57</t>
  </si>
  <si>
    <t>251101014097612; Ш-122</t>
  </si>
  <si>
    <t>251101014095671; Ш-3</t>
  </si>
  <si>
    <t>251101014091051; Ш-22/05</t>
  </si>
  <si>
    <t>251100454095151; Ш-3</t>
  </si>
  <si>
    <t>251101014085173; Ш- 21/05-1</t>
  </si>
  <si>
    <t>251101014085211; Ш- 21/05-2</t>
  </si>
  <si>
    <t>251101014087835; Ш-297/2025</t>
  </si>
  <si>
    <t>251101014072440; Ш-90</t>
  </si>
  <si>
    <t>251101014072250; Ш-31</t>
  </si>
  <si>
    <t>251100324044130; Ш-148-30.04.2025/D-AS</t>
  </si>
  <si>
    <t>251101014057689; Ш-7</t>
  </si>
  <si>
    <t>251100324056515; Ш-GZT-PR-G-250506</t>
  </si>
  <si>
    <t>251101014036104; Ш-30/АК</t>
  </si>
  <si>
    <t>251101014012320; Ш-IHT2025-117</t>
  </si>
  <si>
    <t>251101014010127; Ш-01/04</t>
  </si>
  <si>
    <t>251101014009700; Ш-53</t>
  </si>
  <si>
    <t>251100923999711; Ш-4111-3081</t>
  </si>
  <si>
    <t>251190370013634; Ш-SH 3/4-1/024</t>
  </si>
  <si>
    <t>251100923985437; Ш-TYE-172-164</t>
  </si>
  <si>
    <t>251191010013371; Ш-04/04-01</t>
  </si>
  <si>
    <t>251100973981748; Ш-10</t>
  </si>
  <si>
    <t>251100923982647; Ш-27/AK</t>
  </si>
  <si>
    <t>251190920012975; Ш-7</t>
  </si>
  <si>
    <t>To'g'ridan-to'g'ri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</si>
</sst>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"/>
    <numFmt numFmtId="165" formatCode="_-* #,##0\ _₽_-;\-* #,##0\ _₽_-;_-* &quot;-&quot;??\ _₽_-;_-@_-"/>
    <numFmt numFmtId="166" formatCode="#,##0.00,"/>
    <numFmt numFmtId="167" formatCode="#,##0.0,"/>
    <numFmt numFmtId="168" formatCode="#,##0,"/>
  </numFmts>
  <fonts count="30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b/>
      <sz val="12"/>
      <color rgb="FF00008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80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8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339966"/>
      <name val="Times New Roman"/>
      <family val="1"/>
      <charset val="204"/>
    </font>
    <font>
      <b/>
      <sz val="10"/>
      <color rgb="FF000080"/>
      <name val="Times New Roman"/>
      <family val="1"/>
      <charset val="204"/>
    </font>
    <font>
      <sz val="10"/>
      <color rgb="FF00008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262626"/>
      <name val="Times New Roman"/>
      <family val="1"/>
      <charset val="204"/>
    </font>
    <font>
      <sz val="11"/>
      <color rgb="FF33996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</cellStyleXfs>
  <cellXfs count="17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top" wrapText="1"/>
    </xf>
    <xf numFmtId="0" fontId="3" fillId="0" borderId="0" xfId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3" fillId="2" borderId="1" xfId="1" applyFill="1" applyBorder="1" applyAlignment="1">
      <alignment horizontal="center" vertical="center" wrapText="1"/>
    </xf>
    <xf numFmtId="0" fontId="10" fillId="0" borderId="0" xfId="0" applyFont="1" applyAlignment="1"/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top" wrapText="1"/>
    </xf>
    <xf numFmtId="0" fontId="6" fillId="2" borderId="0" xfId="0" applyFont="1" applyFill="1"/>
    <xf numFmtId="0" fontId="6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0" fillId="3" borderId="0" xfId="0" applyFill="1"/>
    <xf numFmtId="0" fontId="6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6" fillId="0" borderId="0" xfId="0" applyFont="1"/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6" fillId="4" borderId="0" xfId="0" applyFont="1" applyFill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6" fillId="0" borderId="0" xfId="0" applyNumberFormat="1" applyFont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13" fillId="0" borderId="0" xfId="0" applyFont="1" applyFill="1" applyBorder="1"/>
    <xf numFmtId="0" fontId="1" fillId="0" borderId="0" xfId="0" applyFont="1"/>
    <xf numFmtId="3" fontId="13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6" fillId="0" borderId="0" xfId="0" applyNumberFormat="1" applyFont="1"/>
    <xf numFmtId="0" fontId="6" fillId="2" borderId="1" xfId="0" applyFont="1" applyFill="1" applyBorder="1" applyAlignment="1">
      <alignment vertical="center" wrapText="1"/>
    </xf>
    <xf numFmtId="3" fontId="13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43" fontId="6" fillId="2" borderId="1" xfId="3" applyFont="1" applyFill="1" applyBorder="1" applyAlignment="1">
      <alignment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vertical="center" wrapText="1"/>
    </xf>
    <xf numFmtId="165" fontId="6" fillId="2" borderId="1" xfId="3" applyNumberFormat="1" applyFont="1" applyFill="1" applyBorder="1" applyAlignment="1">
      <alignment vertical="center" wrapText="1"/>
    </xf>
    <xf numFmtId="0" fontId="13" fillId="0" borderId="0" xfId="0" applyFont="1" applyFill="1"/>
    <xf numFmtId="4" fontId="6" fillId="0" borderId="0" xfId="0" applyNumberFormat="1" applyFont="1" applyFill="1"/>
    <xf numFmtId="0" fontId="13" fillId="0" borderId="0" xfId="0" applyFont="1" applyAlignment="1">
      <alignment wrapText="1"/>
    </xf>
    <xf numFmtId="0" fontId="6" fillId="0" borderId="0" xfId="0" applyFont="1" applyAlignment="1">
      <alignment wrapText="1"/>
    </xf>
    <xf numFmtId="168" fontId="22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7" fontId="20" fillId="0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6" fillId="0" borderId="0" xfId="0" applyFont="1" applyBorder="1"/>
    <xf numFmtId="0" fontId="25" fillId="0" borderId="2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" fontId="27" fillId="0" borderId="1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67" fontId="27" fillId="0" borderId="9" xfId="0" applyNumberFormat="1" applyFont="1" applyFill="1" applyBorder="1" applyAlignment="1">
      <alignment horizontal="center" vertical="center" wrapText="1"/>
    </xf>
    <xf numFmtId="167" fontId="27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" fontId="27" fillId="0" borderId="9" xfId="0" applyNumberFormat="1" applyFont="1" applyFill="1" applyBorder="1" applyAlignment="1">
      <alignment horizontal="center" vertical="center" wrapText="1"/>
    </xf>
    <xf numFmtId="167" fontId="26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167" fontId="28" fillId="0" borderId="1" xfId="0" applyNumberFormat="1" applyFont="1" applyFill="1" applyBorder="1" applyAlignment="1" applyProtection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1" fontId="27" fillId="0" borderId="2" xfId="0" applyNumberFormat="1" applyFont="1" applyFill="1" applyBorder="1" applyAlignment="1">
      <alignment horizontal="center" vertical="center" wrapText="1"/>
    </xf>
    <xf numFmtId="167" fontId="27" fillId="0" borderId="10" xfId="0" applyNumberFormat="1" applyFont="1" applyFill="1" applyBorder="1" applyAlignment="1">
      <alignment horizontal="center" vertical="center" wrapText="1"/>
    </xf>
    <xf numFmtId="167" fontId="27" fillId="0" borderId="2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3" fontId="27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1" fontId="27" fillId="0" borderId="0" xfId="0" applyNumberFormat="1" applyFont="1" applyFill="1" applyBorder="1" applyAlignment="1">
      <alignment horizontal="center" vertical="center" wrapText="1"/>
    </xf>
    <xf numFmtId="1" fontId="26" fillId="0" borderId="9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167" fontId="23" fillId="0" borderId="1" xfId="0" applyNumberFormat="1" applyFont="1" applyFill="1" applyBorder="1" applyAlignment="1">
      <alignment horizontal="center" vertical="center" wrapText="1"/>
    </xf>
    <xf numFmtId="167" fontId="26" fillId="0" borderId="1" xfId="0" applyNumberFormat="1" applyFont="1" applyFill="1" applyBorder="1" applyAlignment="1">
      <alignment horizontal="center" vertical="center" wrapText="1"/>
    </xf>
    <xf numFmtId="1" fontId="27" fillId="0" borderId="5" xfId="0" applyNumberFormat="1" applyFont="1" applyFill="1" applyBorder="1" applyAlignment="1">
      <alignment horizontal="center" vertical="center" wrapText="1"/>
    </xf>
    <xf numFmtId="1" fontId="27" fillId="0" borderId="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29" fillId="0" borderId="3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/>
    </xf>
    <xf numFmtId="0" fontId="24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 wrapText="1"/>
    </xf>
    <xf numFmtId="0" fontId="5" fillId="0" borderId="6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 2" xfId="4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javascript:scrollText(5421891)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3"/>
  <sheetViews>
    <sheetView topLeftCell="A7" workbookViewId="0">
      <selection activeCell="C11" sqref="C11"/>
    </sheetView>
  </sheetViews>
  <sheetFormatPr defaultRowHeight="15" x14ac:dyDescent="0.25"/>
  <cols>
    <col min="1" max="1" width="7.85546875" customWidth="1"/>
    <col min="2" max="2" width="19.140625" customWidth="1"/>
    <col min="3" max="3" width="65.7109375" customWidth="1"/>
    <col min="4" max="4" width="31.7109375" customWidth="1"/>
  </cols>
  <sheetData>
    <row r="3" spans="1:4" ht="53.25" customHeight="1" x14ac:dyDescent="0.25">
      <c r="A3" s="120" t="s">
        <v>177</v>
      </c>
      <c r="B3" s="121"/>
      <c r="C3" s="121"/>
      <c r="D3" s="121"/>
    </row>
    <row r="4" spans="1:4" ht="37.5" customHeight="1" x14ac:dyDescent="0.25">
      <c r="A4" s="122" t="s">
        <v>178</v>
      </c>
      <c r="B4" s="122"/>
      <c r="C4" s="122"/>
      <c r="D4" s="122"/>
    </row>
    <row r="8" spans="1:4" ht="44.25" customHeight="1" x14ac:dyDescent="0.25">
      <c r="A8" s="1" t="s">
        <v>0</v>
      </c>
      <c r="B8" s="1" t="s">
        <v>169</v>
      </c>
      <c r="C8" s="1" t="s">
        <v>170</v>
      </c>
      <c r="D8" s="1" t="s">
        <v>171</v>
      </c>
    </row>
    <row r="9" spans="1:4" ht="38.25" x14ac:dyDescent="0.25">
      <c r="A9" s="17" t="s">
        <v>9</v>
      </c>
      <c r="B9" s="2" t="s">
        <v>179</v>
      </c>
      <c r="C9" s="28" t="s">
        <v>194</v>
      </c>
      <c r="D9" s="3" t="s">
        <v>208</v>
      </c>
    </row>
    <row r="10" spans="1:4" ht="25.5" x14ac:dyDescent="0.25">
      <c r="A10" s="17" t="s">
        <v>10</v>
      </c>
      <c r="B10" s="2" t="s">
        <v>180</v>
      </c>
      <c r="C10" s="3" t="s">
        <v>195</v>
      </c>
      <c r="D10" s="3" t="s">
        <v>209</v>
      </c>
    </row>
    <row r="11" spans="1:4" s="33" customFormat="1" ht="25.5" x14ac:dyDescent="0.25">
      <c r="A11" s="30" t="s">
        <v>11</v>
      </c>
      <c r="B11" s="31" t="s">
        <v>181</v>
      </c>
      <c r="C11" s="32" t="s">
        <v>196</v>
      </c>
      <c r="D11" s="32" t="s">
        <v>209</v>
      </c>
    </row>
    <row r="12" spans="1:4" s="33" customFormat="1" ht="38.25" x14ac:dyDescent="0.25">
      <c r="A12" s="30" t="s">
        <v>27</v>
      </c>
      <c r="B12" s="31" t="s">
        <v>182</v>
      </c>
      <c r="C12" s="32" t="s">
        <v>197</v>
      </c>
      <c r="D12" s="32" t="s">
        <v>209</v>
      </c>
    </row>
    <row r="13" spans="1:4" s="33" customFormat="1" ht="38.25" x14ac:dyDescent="0.25">
      <c r="A13" s="30" t="s">
        <v>59</v>
      </c>
      <c r="B13" s="31" t="s">
        <v>183</v>
      </c>
      <c r="C13" s="32" t="s">
        <v>198</v>
      </c>
      <c r="D13" s="32" t="s">
        <v>209</v>
      </c>
    </row>
    <row r="14" spans="1:4" s="33" customFormat="1" ht="25.5" x14ac:dyDescent="0.25">
      <c r="A14" s="30" t="s">
        <v>60</v>
      </c>
      <c r="B14" s="31" t="s">
        <v>184</v>
      </c>
      <c r="C14" s="32" t="s">
        <v>199</v>
      </c>
      <c r="D14" s="32" t="s">
        <v>209</v>
      </c>
    </row>
    <row r="15" spans="1:4" ht="38.25" x14ac:dyDescent="0.25">
      <c r="A15" s="17" t="s">
        <v>117</v>
      </c>
      <c r="B15" s="2" t="s">
        <v>185</v>
      </c>
      <c r="C15" s="3" t="s">
        <v>200</v>
      </c>
      <c r="D15" s="3" t="s">
        <v>208</v>
      </c>
    </row>
    <row r="16" spans="1:4" ht="38.25" x14ac:dyDescent="0.25">
      <c r="A16" s="17" t="s">
        <v>118</v>
      </c>
      <c r="B16" s="2" t="s">
        <v>186</v>
      </c>
      <c r="C16" s="3" t="s">
        <v>201</v>
      </c>
      <c r="D16" s="3" t="s">
        <v>209</v>
      </c>
    </row>
    <row r="17" spans="1:4" ht="15.75" x14ac:dyDescent="0.25">
      <c r="A17" s="17" t="s">
        <v>119</v>
      </c>
      <c r="B17" s="2" t="s">
        <v>187</v>
      </c>
      <c r="C17" s="3" t="s">
        <v>202</v>
      </c>
      <c r="D17" s="3" t="s">
        <v>209</v>
      </c>
    </row>
    <row r="18" spans="1:4" ht="15.75" x14ac:dyDescent="0.25">
      <c r="A18" s="17" t="s">
        <v>120</v>
      </c>
      <c r="B18" s="2" t="s">
        <v>188</v>
      </c>
      <c r="C18" s="3" t="s">
        <v>202</v>
      </c>
      <c r="D18" s="3" t="s">
        <v>209</v>
      </c>
    </row>
    <row r="19" spans="1:4" ht="25.5" x14ac:dyDescent="0.25">
      <c r="A19" s="17" t="s">
        <v>172</v>
      </c>
      <c r="B19" s="2" t="s">
        <v>189</v>
      </c>
      <c r="C19" s="3" t="s">
        <v>203</v>
      </c>
      <c r="D19" s="3" t="s">
        <v>209</v>
      </c>
    </row>
    <row r="20" spans="1:4" ht="25.5" x14ac:dyDescent="0.25">
      <c r="A20" s="17" t="s">
        <v>173</v>
      </c>
      <c r="B20" s="2" t="s">
        <v>190</v>
      </c>
      <c r="C20" s="3" t="s">
        <v>204</v>
      </c>
      <c r="D20" s="3" t="s">
        <v>209</v>
      </c>
    </row>
    <row r="21" spans="1:4" ht="25.5" x14ac:dyDescent="0.25">
      <c r="A21" s="17" t="s">
        <v>174</v>
      </c>
      <c r="B21" s="2" t="s">
        <v>191</v>
      </c>
      <c r="C21" s="3" t="s">
        <v>205</v>
      </c>
      <c r="D21" s="3" t="s">
        <v>208</v>
      </c>
    </row>
    <row r="22" spans="1:4" ht="25.5" x14ac:dyDescent="0.25">
      <c r="A22" s="17" t="s">
        <v>175</v>
      </c>
      <c r="B22" s="2" t="s">
        <v>192</v>
      </c>
      <c r="C22" s="3" t="s">
        <v>206</v>
      </c>
      <c r="D22" s="3" t="s">
        <v>208</v>
      </c>
    </row>
    <row r="23" spans="1:4" ht="51" x14ac:dyDescent="0.25">
      <c r="A23" s="17" t="s">
        <v>176</v>
      </c>
      <c r="B23" s="2" t="s">
        <v>193</v>
      </c>
      <c r="C23" s="3" t="s">
        <v>207</v>
      </c>
      <c r="D23" s="3" t="s">
        <v>209</v>
      </c>
    </row>
  </sheetData>
  <mergeCells count="2">
    <mergeCell ref="A3:D3"/>
    <mergeCell ref="A4:D4"/>
  </mergeCells>
  <hyperlinks>
    <hyperlink ref="A9" location="'1-илова '!A1" display="1."/>
    <hyperlink ref="A10" location="'2-илова'!A1" display="2."/>
    <hyperlink ref="A11" location="'3-илова'!A1" display="3."/>
    <hyperlink ref="A12" location="'4-илова'!A1" display="4."/>
    <hyperlink ref="A13" location="'5-илова'!A1" display="5."/>
    <hyperlink ref="A14" location="'6-илова'!A1" display="6."/>
    <hyperlink ref="A15" location="'7-илова'!A1" display="7."/>
    <hyperlink ref="A16" location="'8-илова'!A1" display="8."/>
    <hyperlink ref="A17" location="'9-илова'!A1" display="9."/>
    <hyperlink ref="A18" location="'10-илова'!A1" display="10."/>
    <hyperlink ref="A19" location="'11-илова'!A1" display="11."/>
    <hyperlink ref="A20" location="'12-илова'!A1" display="12."/>
    <hyperlink ref="A21" location="'13-илова'!A1" display="13."/>
    <hyperlink ref="A22" location="'14-илова'!A1" display="14."/>
    <hyperlink ref="A23" location="'15-илова'!A1" display="15.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B8" sqref="B8"/>
    </sheetView>
  </sheetViews>
  <sheetFormatPr defaultRowHeight="15" x14ac:dyDescent="0.25"/>
  <cols>
    <col min="2" max="2" width="21.42578125" customWidth="1"/>
    <col min="3" max="3" width="33.28515625" customWidth="1"/>
    <col min="4" max="4" width="18.28515625" customWidth="1"/>
    <col min="5" max="5" width="18.140625" customWidth="1"/>
    <col min="6" max="6" width="24.28515625" customWidth="1"/>
  </cols>
  <sheetData>
    <row r="1" spans="1:7" ht="63.75" customHeight="1" x14ac:dyDescent="0.25">
      <c r="E1" s="130" t="s">
        <v>72</v>
      </c>
      <c r="F1" s="130"/>
      <c r="G1" s="11"/>
    </row>
    <row r="2" spans="1:7" x14ac:dyDescent="0.25">
      <c r="E2" s="135" t="s">
        <v>122</v>
      </c>
      <c r="F2" s="135"/>
      <c r="G2" s="18"/>
    </row>
    <row r="4" spans="1:7" ht="15.75" x14ac:dyDescent="0.25">
      <c r="A4" s="125" t="s">
        <v>95</v>
      </c>
      <c r="B4" s="125"/>
      <c r="C4" s="125"/>
      <c r="D4" s="125"/>
      <c r="E4" s="125"/>
      <c r="F4" s="125"/>
    </row>
    <row r="5" spans="1:7" ht="15.75" x14ac:dyDescent="0.25">
      <c r="A5" s="126" t="s">
        <v>96</v>
      </c>
      <c r="B5" s="126"/>
      <c r="C5" s="126"/>
      <c r="D5" s="126"/>
      <c r="E5" s="126"/>
      <c r="F5" s="126"/>
    </row>
    <row r="6" spans="1:7" ht="15.75" x14ac:dyDescent="0.25">
      <c r="A6" s="161" t="s">
        <v>97</v>
      </c>
      <c r="B6" s="161"/>
      <c r="C6" s="161"/>
      <c r="D6" s="161"/>
      <c r="E6" s="161"/>
      <c r="F6" s="161"/>
    </row>
    <row r="7" spans="1:7" ht="31.5" x14ac:dyDescent="0.25">
      <c r="A7" s="8" t="s">
        <v>0</v>
      </c>
      <c r="B7" s="8" t="s">
        <v>98</v>
      </c>
      <c r="C7" s="8" t="s">
        <v>99</v>
      </c>
      <c r="D7" s="8" t="s">
        <v>100</v>
      </c>
      <c r="E7" s="8" t="s">
        <v>101</v>
      </c>
      <c r="F7" s="8" t="s">
        <v>102</v>
      </c>
    </row>
    <row r="8" spans="1:7" ht="25.5" x14ac:dyDescent="0.25">
      <c r="A8" s="69">
        <v>1</v>
      </c>
      <c r="B8" s="69" t="s">
        <v>223</v>
      </c>
      <c r="C8" s="69" t="s">
        <v>224</v>
      </c>
      <c r="D8" s="34" t="s">
        <v>225</v>
      </c>
      <c r="E8" s="70">
        <v>43831</v>
      </c>
      <c r="F8" s="34"/>
    </row>
    <row r="9" spans="1:7" x14ac:dyDescent="0.25">
      <c r="A9" s="10"/>
      <c r="B9" s="10"/>
      <c r="C9" s="10"/>
      <c r="D9" s="20"/>
      <c r="E9" s="20"/>
      <c r="F9" s="20"/>
    </row>
    <row r="10" spans="1:7" x14ac:dyDescent="0.25">
      <c r="A10" s="10"/>
      <c r="B10" s="10"/>
      <c r="C10" s="10"/>
      <c r="D10" s="20"/>
      <c r="E10" s="20"/>
      <c r="F10" s="20"/>
    </row>
    <row r="11" spans="1:7" x14ac:dyDescent="0.25">
      <c r="A11" s="10"/>
      <c r="B11" s="10"/>
      <c r="C11" s="10"/>
      <c r="D11" s="20"/>
      <c r="E11" s="20"/>
      <c r="F11" s="20"/>
    </row>
    <row r="12" spans="1:7" x14ac:dyDescent="0.25">
      <c r="A12" s="10"/>
      <c r="B12" s="10"/>
      <c r="C12" s="10"/>
      <c r="D12" s="20"/>
      <c r="E12" s="20"/>
      <c r="F12" s="20"/>
    </row>
    <row r="13" spans="1:7" x14ac:dyDescent="0.25">
      <c r="A13" s="10"/>
      <c r="B13" s="10"/>
      <c r="C13" s="10"/>
      <c r="D13" s="20"/>
      <c r="E13" s="20"/>
      <c r="F13" s="20"/>
    </row>
    <row r="14" spans="1:7" x14ac:dyDescent="0.25">
      <c r="A14" s="10"/>
      <c r="B14" s="10"/>
      <c r="C14" s="10"/>
      <c r="D14" s="20"/>
      <c r="E14" s="20"/>
      <c r="F14" s="20"/>
    </row>
    <row r="15" spans="1:7" x14ac:dyDescent="0.25">
      <c r="A15" s="10"/>
      <c r="B15" s="10"/>
      <c r="C15" s="10"/>
      <c r="D15" s="20"/>
      <c r="E15" s="20"/>
      <c r="F15" s="20"/>
    </row>
    <row r="16" spans="1:7" x14ac:dyDescent="0.25">
      <c r="A16" s="10"/>
      <c r="B16" s="10"/>
      <c r="C16" s="10"/>
      <c r="D16" s="20"/>
      <c r="E16" s="20"/>
      <c r="F16" s="20"/>
    </row>
  </sheetData>
  <mergeCells count="5">
    <mergeCell ref="A4:F4"/>
    <mergeCell ref="A5:F5"/>
    <mergeCell ref="A6:F6"/>
    <mergeCell ref="E1:F1"/>
    <mergeCell ref="E2:F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workbookViewId="0">
      <selection activeCell="G22" sqref="G22"/>
    </sheetView>
  </sheetViews>
  <sheetFormatPr defaultRowHeight="15" x14ac:dyDescent="0.25"/>
  <cols>
    <col min="3" max="3" width="12" customWidth="1"/>
    <col min="4" max="4" width="17.5703125" customWidth="1"/>
    <col min="5" max="5" width="12.28515625" customWidth="1"/>
    <col min="6" max="6" width="14.42578125" customWidth="1"/>
    <col min="7" max="7" width="12.42578125" customWidth="1"/>
    <col min="8" max="8" width="15.85546875" customWidth="1"/>
    <col min="9" max="9" width="13.5703125" customWidth="1"/>
    <col min="12" max="12" width="13.85546875" customWidth="1"/>
  </cols>
  <sheetData>
    <row r="1" spans="1:12" ht="69" customHeight="1" x14ac:dyDescent="0.25">
      <c r="I1" s="130" t="s">
        <v>72</v>
      </c>
      <c r="J1" s="130"/>
      <c r="K1" s="130"/>
      <c r="L1" s="130"/>
    </row>
    <row r="2" spans="1:12" x14ac:dyDescent="0.25">
      <c r="I2" s="135" t="s">
        <v>121</v>
      </c>
      <c r="J2" s="135"/>
      <c r="K2" s="135"/>
      <c r="L2" s="135"/>
    </row>
    <row r="4" spans="1:12" ht="15.75" x14ac:dyDescent="0.25">
      <c r="A4" s="125" t="s">
        <v>95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5.75" x14ac:dyDescent="0.25">
      <c r="A5" s="126" t="s">
        <v>96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5.75" x14ac:dyDescent="0.25">
      <c r="A6" s="162" t="s">
        <v>97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</row>
    <row r="7" spans="1:12" ht="46.5" customHeight="1" x14ac:dyDescent="0.25">
      <c r="A7" s="132" t="s">
        <v>0</v>
      </c>
      <c r="B7" s="132" t="s">
        <v>103</v>
      </c>
      <c r="C7" s="132" t="s">
        <v>104</v>
      </c>
      <c r="D7" s="132" t="s">
        <v>105</v>
      </c>
      <c r="E7" s="132" t="s">
        <v>106</v>
      </c>
      <c r="F7" s="132" t="s">
        <v>107</v>
      </c>
      <c r="G7" s="132" t="s">
        <v>108</v>
      </c>
      <c r="H7" s="132" t="s">
        <v>109</v>
      </c>
      <c r="I7" s="132" t="s">
        <v>110</v>
      </c>
      <c r="J7" s="132"/>
      <c r="K7" s="132"/>
      <c r="L7" s="132" t="s">
        <v>111</v>
      </c>
    </row>
    <row r="8" spans="1:12" ht="31.5" x14ac:dyDescent="0.25">
      <c r="A8" s="132"/>
      <c r="B8" s="132"/>
      <c r="C8" s="132"/>
      <c r="D8" s="132"/>
      <c r="E8" s="132"/>
      <c r="F8" s="132"/>
      <c r="G8" s="132"/>
      <c r="H8" s="132"/>
      <c r="I8" s="8" t="s">
        <v>112</v>
      </c>
      <c r="J8" s="8" t="s">
        <v>113</v>
      </c>
      <c r="K8" s="8" t="s">
        <v>114</v>
      </c>
      <c r="L8" s="132"/>
    </row>
    <row r="9" spans="1:12" x14ac:dyDescent="0.25">
      <c r="A9" s="10"/>
      <c r="B9" s="10"/>
      <c r="C9" s="10"/>
      <c r="D9" s="20"/>
      <c r="E9" s="20"/>
      <c r="F9" s="20"/>
      <c r="G9" s="20"/>
      <c r="H9" s="20"/>
      <c r="I9" s="20"/>
      <c r="J9" s="20"/>
      <c r="K9" s="20"/>
      <c r="L9" s="20"/>
    </row>
    <row r="10" spans="1:12" x14ac:dyDescent="0.25">
      <c r="A10" s="10"/>
      <c r="B10" s="10"/>
      <c r="C10" s="10"/>
      <c r="D10" s="20"/>
      <c r="E10" s="20"/>
      <c r="F10" s="20"/>
      <c r="G10" s="20"/>
      <c r="H10" s="20"/>
      <c r="I10" s="20"/>
      <c r="J10" s="20"/>
      <c r="K10" s="20"/>
      <c r="L10" s="20"/>
    </row>
    <row r="11" spans="1:12" x14ac:dyDescent="0.25">
      <c r="A11" s="10"/>
      <c r="B11" s="10"/>
      <c r="C11" s="1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25">
      <c r="A12" s="10"/>
      <c r="B12" s="10"/>
      <c r="C12" s="10"/>
      <c r="D12" s="20"/>
      <c r="E12" s="20"/>
      <c r="F12" s="20"/>
      <c r="G12" s="20"/>
      <c r="H12" s="20"/>
      <c r="I12" s="20"/>
      <c r="J12" s="20"/>
      <c r="K12" s="20"/>
      <c r="L12" s="20"/>
    </row>
    <row r="13" spans="1:12" x14ac:dyDescent="0.25">
      <c r="A13" s="10"/>
      <c r="B13" s="10"/>
      <c r="C13" s="10"/>
      <c r="D13" s="20"/>
      <c r="E13" s="20"/>
      <c r="F13" s="20"/>
      <c r="G13" s="20"/>
      <c r="H13" s="20"/>
      <c r="I13" s="20"/>
      <c r="J13" s="20"/>
      <c r="K13" s="20"/>
      <c r="L13" s="20"/>
    </row>
    <row r="14" spans="1:12" x14ac:dyDescent="0.25">
      <c r="A14" s="10"/>
      <c r="B14" s="10"/>
      <c r="C14" s="10"/>
      <c r="D14" s="20"/>
      <c r="E14" s="20"/>
      <c r="F14" s="20"/>
      <c r="G14" s="20"/>
      <c r="H14" s="20"/>
      <c r="I14" s="20"/>
      <c r="J14" s="20"/>
      <c r="K14" s="20"/>
      <c r="L14" s="20"/>
    </row>
    <row r="15" spans="1:12" x14ac:dyDescent="0.25">
      <c r="A15" s="10"/>
      <c r="B15" s="10"/>
      <c r="C15" s="10"/>
      <c r="D15" s="20"/>
      <c r="E15" s="20"/>
      <c r="F15" s="20"/>
      <c r="G15" s="20"/>
      <c r="H15" s="20"/>
      <c r="I15" s="20"/>
      <c r="J15" s="20"/>
      <c r="K15" s="20"/>
      <c r="L15" s="20"/>
    </row>
    <row r="16" spans="1:12" x14ac:dyDescent="0.25">
      <c r="A16" s="10"/>
      <c r="B16" s="10"/>
      <c r="C16" s="10"/>
      <c r="D16" s="20"/>
      <c r="E16" s="20"/>
      <c r="F16" s="20"/>
      <c r="G16" s="20"/>
      <c r="H16" s="20"/>
      <c r="I16" s="20"/>
      <c r="J16" s="20"/>
      <c r="K16" s="20"/>
      <c r="L16" s="20"/>
    </row>
  </sheetData>
  <mergeCells count="15">
    <mergeCell ref="I1:L1"/>
    <mergeCell ref="I2:L2"/>
    <mergeCell ref="G7:G8"/>
    <mergeCell ref="H7:H8"/>
    <mergeCell ref="I7:K7"/>
    <mergeCell ref="L7:L8"/>
    <mergeCell ref="A4:L4"/>
    <mergeCell ref="A5:L5"/>
    <mergeCell ref="A6:L6"/>
    <mergeCell ref="A7:A8"/>
    <mergeCell ref="B7:B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A4" sqref="A4:D4"/>
    </sheetView>
  </sheetViews>
  <sheetFormatPr defaultRowHeight="15" x14ac:dyDescent="0.25"/>
  <cols>
    <col min="2" max="2" width="27.28515625" customWidth="1"/>
    <col min="3" max="3" width="26" customWidth="1"/>
    <col min="4" max="4" width="43.42578125" customWidth="1"/>
  </cols>
  <sheetData>
    <row r="1" spans="1:7" ht="60" x14ac:dyDescent="0.25">
      <c r="D1" s="12" t="s">
        <v>72</v>
      </c>
      <c r="E1" s="11"/>
      <c r="F1" s="11"/>
      <c r="G1" s="11"/>
    </row>
    <row r="2" spans="1:7" x14ac:dyDescent="0.25">
      <c r="D2" s="16" t="s">
        <v>123</v>
      </c>
      <c r="E2" s="18"/>
      <c r="F2" s="18"/>
      <c r="G2" s="18"/>
    </row>
    <row r="4" spans="1:7" ht="37.5" customHeight="1" x14ac:dyDescent="0.25">
      <c r="A4" s="125" t="s">
        <v>254</v>
      </c>
      <c r="B4" s="125"/>
      <c r="C4" s="125"/>
      <c r="D4" s="125"/>
    </row>
    <row r="5" spans="1:7" ht="15.75" x14ac:dyDescent="0.25">
      <c r="A5" s="162" t="s">
        <v>16</v>
      </c>
      <c r="B5" s="162"/>
      <c r="C5" s="162"/>
      <c r="D5" s="162"/>
    </row>
    <row r="6" spans="1:7" ht="15.75" x14ac:dyDescent="0.25">
      <c r="A6" s="161"/>
      <c r="B6" s="161"/>
      <c r="C6" s="161"/>
      <c r="D6" s="161"/>
    </row>
    <row r="7" spans="1:7" ht="44.25" customHeight="1" x14ac:dyDescent="0.25">
      <c r="A7" s="8" t="s">
        <v>0</v>
      </c>
      <c r="B7" s="8" t="s">
        <v>115</v>
      </c>
      <c r="C7" s="8" t="s">
        <v>116</v>
      </c>
      <c r="D7" s="8" t="s">
        <v>124</v>
      </c>
    </row>
    <row r="8" spans="1:7" ht="15.75" x14ac:dyDescent="0.25">
      <c r="A8" s="22" t="s">
        <v>9</v>
      </c>
      <c r="B8" s="23"/>
      <c r="C8" s="23"/>
      <c r="D8" s="23"/>
    </row>
    <row r="9" spans="1:7" ht="15.75" x14ac:dyDescent="0.25">
      <c r="A9" s="22" t="s">
        <v>10</v>
      </c>
      <c r="B9" s="23"/>
      <c r="C9" s="23"/>
      <c r="D9" s="23"/>
    </row>
    <row r="10" spans="1:7" ht="15.75" x14ac:dyDescent="0.25">
      <c r="A10" s="22" t="s">
        <v>11</v>
      </c>
      <c r="B10" s="23"/>
      <c r="C10" s="23"/>
      <c r="D10" s="23"/>
    </row>
    <row r="11" spans="1:7" ht="15.75" x14ac:dyDescent="0.25">
      <c r="A11" s="22" t="s">
        <v>27</v>
      </c>
      <c r="B11" s="23"/>
      <c r="C11" s="23"/>
      <c r="D11" s="23"/>
    </row>
    <row r="12" spans="1:7" ht="15.75" x14ac:dyDescent="0.25">
      <c r="A12" s="22" t="s">
        <v>59</v>
      </c>
      <c r="B12" s="23"/>
      <c r="C12" s="23"/>
      <c r="D12" s="23"/>
    </row>
    <row r="13" spans="1:7" ht="15.75" x14ac:dyDescent="0.25">
      <c r="A13" s="22" t="s">
        <v>60</v>
      </c>
      <c r="B13" s="23"/>
      <c r="C13" s="23"/>
      <c r="D13" s="23"/>
    </row>
    <row r="14" spans="1:7" ht="15.75" x14ac:dyDescent="0.25">
      <c r="A14" s="22" t="s">
        <v>117</v>
      </c>
      <c r="B14" s="23"/>
      <c r="C14" s="23"/>
      <c r="D14" s="23"/>
    </row>
    <row r="15" spans="1:7" ht="15.75" x14ac:dyDescent="0.25">
      <c r="A15" s="22" t="s">
        <v>118</v>
      </c>
      <c r="B15" s="23"/>
      <c r="C15" s="23"/>
      <c r="D15" s="23"/>
    </row>
    <row r="16" spans="1:7" ht="15.75" x14ac:dyDescent="0.25">
      <c r="A16" s="22" t="s">
        <v>119</v>
      </c>
      <c r="B16" s="23"/>
      <c r="C16" s="23"/>
      <c r="D16" s="23"/>
    </row>
    <row r="17" spans="1:4" ht="15.75" x14ac:dyDescent="0.25">
      <c r="A17" s="22" t="s">
        <v>120</v>
      </c>
      <c r="B17" s="23"/>
      <c r="C17" s="23"/>
      <c r="D17" s="23"/>
    </row>
  </sheetData>
  <mergeCells count="3">
    <mergeCell ref="A6:D6"/>
    <mergeCell ref="A4:D4"/>
    <mergeCell ref="A5:D5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A4" sqref="A4:D4"/>
    </sheetView>
  </sheetViews>
  <sheetFormatPr defaultRowHeight="15" x14ac:dyDescent="0.25"/>
  <cols>
    <col min="2" max="2" width="27.28515625" customWidth="1"/>
    <col min="3" max="3" width="26" customWidth="1"/>
    <col min="4" max="4" width="43.42578125" customWidth="1"/>
  </cols>
  <sheetData>
    <row r="1" spans="1:7" ht="60" x14ac:dyDescent="0.25">
      <c r="D1" s="12" t="s">
        <v>72</v>
      </c>
      <c r="E1" s="11"/>
      <c r="F1" s="11"/>
      <c r="G1" s="11"/>
    </row>
    <row r="2" spans="1:7" x14ac:dyDescent="0.25">
      <c r="D2" s="16" t="s">
        <v>125</v>
      </c>
      <c r="E2" s="18"/>
      <c r="F2" s="18"/>
      <c r="G2" s="18"/>
    </row>
    <row r="4" spans="1:7" ht="37.5" customHeight="1" x14ac:dyDescent="0.25">
      <c r="A4" s="125" t="s">
        <v>255</v>
      </c>
      <c r="B4" s="125"/>
      <c r="C4" s="125"/>
      <c r="D4" s="125"/>
    </row>
    <row r="5" spans="1:7" ht="15.75" x14ac:dyDescent="0.25">
      <c r="A5" s="162" t="s">
        <v>16</v>
      </c>
      <c r="B5" s="162"/>
      <c r="C5" s="162"/>
      <c r="D5" s="162"/>
    </row>
    <row r="6" spans="1:7" ht="15.75" x14ac:dyDescent="0.25">
      <c r="A6" s="161"/>
      <c r="B6" s="161"/>
      <c r="C6" s="161"/>
      <c r="D6" s="161"/>
    </row>
    <row r="7" spans="1:7" ht="44.25" customHeight="1" x14ac:dyDescent="0.25">
      <c r="A7" s="8" t="s">
        <v>0</v>
      </c>
      <c r="B7" s="8" t="s">
        <v>115</v>
      </c>
      <c r="C7" s="8" t="s">
        <v>116</v>
      </c>
      <c r="D7" s="8" t="s">
        <v>124</v>
      </c>
    </row>
    <row r="8" spans="1:7" ht="15.75" x14ac:dyDescent="0.25">
      <c r="A8" s="22" t="s">
        <v>9</v>
      </c>
      <c r="B8" s="23"/>
      <c r="C8" s="23"/>
      <c r="D8" s="23"/>
    </row>
    <row r="9" spans="1:7" ht="15.75" x14ac:dyDescent="0.25">
      <c r="A9" s="22" t="s">
        <v>10</v>
      </c>
      <c r="B9" s="23"/>
      <c r="C9" s="23"/>
      <c r="D9" s="23"/>
    </row>
    <row r="10" spans="1:7" ht="15.75" x14ac:dyDescent="0.25">
      <c r="A10" s="22" t="s">
        <v>11</v>
      </c>
      <c r="B10" s="23"/>
      <c r="C10" s="23"/>
      <c r="D10" s="23"/>
    </row>
    <row r="11" spans="1:7" ht="15.75" x14ac:dyDescent="0.25">
      <c r="A11" s="22" t="s">
        <v>27</v>
      </c>
      <c r="B11" s="23"/>
      <c r="C11" s="23"/>
      <c r="D11" s="23"/>
    </row>
    <row r="12" spans="1:7" ht="15.75" x14ac:dyDescent="0.25">
      <c r="A12" s="22" t="s">
        <v>59</v>
      </c>
      <c r="B12" s="23"/>
      <c r="C12" s="23"/>
      <c r="D12" s="23"/>
    </row>
    <row r="13" spans="1:7" ht="15.75" x14ac:dyDescent="0.25">
      <c r="A13" s="22" t="s">
        <v>60</v>
      </c>
      <c r="B13" s="23"/>
      <c r="C13" s="23"/>
      <c r="D13" s="23"/>
    </row>
    <row r="14" spans="1:7" ht="15.75" x14ac:dyDescent="0.25">
      <c r="A14" s="22" t="s">
        <v>117</v>
      </c>
      <c r="B14" s="23"/>
      <c r="C14" s="23"/>
      <c r="D14" s="23"/>
    </row>
    <row r="15" spans="1:7" ht="15.75" x14ac:dyDescent="0.25">
      <c r="A15" s="22" t="s">
        <v>118</v>
      </c>
      <c r="B15" s="23"/>
      <c r="C15" s="23"/>
      <c r="D15" s="23"/>
    </row>
    <row r="16" spans="1:7" ht="15.75" x14ac:dyDescent="0.25">
      <c r="A16" s="22" t="s">
        <v>119</v>
      </c>
      <c r="B16" s="23"/>
      <c r="C16" s="23"/>
      <c r="D16" s="23"/>
    </row>
    <row r="17" spans="1:4" ht="15.75" x14ac:dyDescent="0.25">
      <c r="A17" s="22" t="s">
        <v>120</v>
      </c>
      <c r="B17" s="23"/>
      <c r="C17" s="23"/>
      <c r="D17" s="23"/>
    </row>
  </sheetData>
  <mergeCells count="3"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workbookViewId="0">
      <selection activeCell="A4" sqref="A4:D4"/>
    </sheetView>
  </sheetViews>
  <sheetFormatPr defaultRowHeight="15" x14ac:dyDescent="0.25"/>
  <cols>
    <col min="2" max="2" width="24.28515625" customWidth="1"/>
    <col min="3" max="3" width="23.140625" customWidth="1"/>
    <col min="4" max="4" width="36.5703125" customWidth="1"/>
  </cols>
  <sheetData>
    <row r="1" spans="1:4" ht="75" x14ac:dyDescent="0.25">
      <c r="D1" s="12" t="s">
        <v>72</v>
      </c>
    </row>
    <row r="2" spans="1:4" x14ac:dyDescent="0.25">
      <c r="D2" s="16" t="s">
        <v>131</v>
      </c>
    </row>
    <row r="4" spans="1:4" ht="30.75" customHeight="1" x14ac:dyDescent="0.25">
      <c r="A4" s="124" t="s">
        <v>256</v>
      </c>
      <c r="B4" s="125"/>
      <c r="C4" s="125"/>
      <c r="D4" s="125"/>
    </row>
    <row r="5" spans="1:4" ht="15.75" x14ac:dyDescent="0.25">
      <c r="A5" s="126" t="s">
        <v>16</v>
      </c>
      <c r="B5" s="126"/>
      <c r="C5" s="126"/>
      <c r="D5" s="126"/>
    </row>
    <row r="6" spans="1:4" ht="15.75" x14ac:dyDescent="0.25">
      <c r="A6" s="126" t="s">
        <v>129</v>
      </c>
      <c r="B6" s="126"/>
      <c r="C6" s="126"/>
      <c r="D6" s="126"/>
    </row>
    <row r="7" spans="1:4" x14ac:dyDescent="0.25">
      <c r="A7" s="5"/>
    </row>
    <row r="8" spans="1:4" ht="31.5" x14ac:dyDescent="0.25">
      <c r="A8" s="1" t="s">
        <v>0</v>
      </c>
      <c r="B8" s="1" t="s">
        <v>126</v>
      </c>
      <c r="C8" s="1" t="s">
        <v>127</v>
      </c>
      <c r="D8" s="1" t="s">
        <v>128</v>
      </c>
    </row>
    <row r="9" spans="1:4" x14ac:dyDescent="0.25">
      <c r="A9" s="3"/>
      <c r="B9" s="3"/>
      <c r="C9" s="3"/>
      <c r="D9" s="3"/>
    </row>
    <row r="10" spans="1:4" x14ac:dyDescent="0.25">
      <c r="A10" s="3"/>
      <c r="B10" s="3"/>
      <c r="C10" s="3"/>
      <c r="D10" s="3"/>
    </row>
    <row r="11" spans="1:4" x14ac:dyDescent="0.25">
      <c r="A11" s="3"/>
      <c r="B11" s="3"/>
      <c r="C11" s="3"/>
      <c r="D11" s="3"/>
    </row>
    <row r="12" spans="1:4" x14ac:dyDescent="0.25">
      <c r="A12" s="3"/>
      <c r="B12" s="3"/>
      <c r="C12" s="3"/>
      <c r="D12" s="3"/>
    </row>
    <row r="13" spans="1:4" x14ac:dyDescent="0.25">
      <c r="A13" s="3"/>
      <c r="B13" s="3"/>
      <c r="C13" s="3"/>
      <c r="D13" s="3"/>
    </row>
    <row r="14" spans="1:4" x14ac:dyDescent="0.25">
      <c r="A14" s="3"/>
      <c r="B14" s="3"/>
      <c r="C14" s="3"/>
      <c r="D14" s="3"/>
    </row>
    <row r="15" spans="1:4" ht="36" customHeight="1" x14ac:dyDescent="0.25">
      <c r="A15" s="128" t="s">
        <v>130</v>
      </c>
      <c r="B15" s="129"/>
      <c r="C15" s="129"/>
      <c r="D15" s="129"/>
    </row>
  </sheetData>
  <mergeCells count="4">
    <mergeCell ref="A15:D15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workbookViewId="0">
      <selection activeCell="A4" sqref="A4:K4"/>
    </sheetView>
  </sheetViews>
  <sheetFormatPr defaultRowHeight="15" x14ac:dyDescent="0.25"/>
  <cols>
    <col min="2" max="2" width="19.5703125" customWidth="1"/>
    <col min="3" max="3" width="12" customWidth="1"/>
    <col min="4" max="4" width="14.140625" customWidth="1"/>
    <col min="5" max="5" width="15.42578125" customWidth="1"/>
    <col min="6" max="6" width="17.7109375" customWidth="1"/>
    <col min="7" max="7" width="12.5703125" customWidth="1"/>
    <col min="8" max="8" width="17.28515625" customWidth="1"/>
    <col min="9" max="9" width="11.85546875" customWidth="1"/>
    <col min="10" max="10" width="12.140625" customWidth="1"/>
    <col min="11" max="11" width="10.5703125" customWidth="1"/>
  </cols>
  <sheetData>
    <row r="1" spans="1:11" ht="83.25" customHeight="1" x14ac:dyDescent="0.25">
      <c r="I1" s="130" t="s">
        <v>72</v>
      </c>
      <c r="J1" s="130"/>
      <c r="K1" s="130"/>
    </row>
    <row r="2" spans="1:11" x14ac:dyDescent="0.25">
      <c r="I2" s="135" t="s">
        <v>167</v>
      </c>
      <c r="J2" s="135"/>
      <c r="K2" s="135"/>
    </row>
    <row r="4" spans="1:11" ht="37.5" customHeight="1" x14ac:dyDescent="0.25">
      <c r="A4" s="124" t="s">
        <v>257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</row>
    <row r="5" spans="1:11" ht="15.75" x14ac:dyDescent="0.25">
      <c r="A5" s="126" t="s">
        <v>49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</row>
    <row r="6" spans="1:11" ht="15.75" x14ac:dyDescent="0.25">
      <c r="A6" s="24"/>
      <c r="B6" s="167" t="s">
        <v>132</v>
      </c>
      <c r="C6" s="167"/>
      <c r="D6" s="167"/>
      <c r="E6" s="24"/>
      <c r="F6" s="24"/>
      <c r="G6" s="24"/>
      <c r="H6" s="24"/>
      <c r="I6" s="24"/>
      <c r="J6" s="24"/>
      <c r="K6" s="24"/>
    </row>
    <row r="7" spans="1:11" ht="62.25" customHeight="1" x14ac:dyDescent="0.25">
      <c r="A7" s="123" t="s">
        <v>0</v>
      </c>
      <c r="B7" s="123" t="s">
        <v>133</v>
      </c>
      <c r="C7" s="123" t="s">
        <v>116</v>
      </c>
      <c r="D7" s="159" t="s">
        <v>154</v>
      </c>
      <c r="E7" s="123" t="s">
        <v>134</v>
      </c>
      <c r="F7" s="1" t="s">
        <v>135</v>
      </c>
      <c r="G7" s="123" t="s">
        <v>136</v>
      </c>
      <c r="H7" s="123"/>
      <c r="I7" s="123" t="s">
        <v>137</v>
      </c>
      <c r="J7" s="123"/>
      <c r="K7" s="123"/>
    </row>
    <row r="8" spans="1:11" ht="47.25" x14ac:dyDescent="0.25">
      <c r="A8" s="123"/>
      <c r="B8" s="123"/>
      <c r="C8" s="123"/>
      <c r="D8" s="160"/>
      <c r="E8" s="123"/>
      <c r="F8" s="1" t="s">
        <v>58</v>
      </c>
      <c r="G8" s="1" t="s">
        <v>138</v>
      </c>
      <c r="H8" s="1" t="s">
        <v>139</v>
      </c>
      <c r="I8" s="1" t="s">
        <v>140</v>
      </c>
      <c r="J8" s="1" t="s">
        <v>141</v>
      </c>
      <c r="K8" s="1" t="s">
        <v>142</v>
      </c>
    </row>
    <row r="9" spans="1:11" ht="15.75" x14ac:dyDescent="0.25">
      <c r="A9" s="2" t="s">
        <v>9</v>
      </c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ht="15.75" x14ac:dyDescent="0.25">
      <c r="A10" s="2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4"/>
    </row>
    <row r="11" spans="1:11" ht="15.75" x14ac:dyDescent="0.25">
      <c r="A11" s="2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4"/>
    </row>
    <row r="12" spans="1:11" ht="15.75" x14ac:dyDescent="0.25">
      <c r="A12" s="123" t="s">
        <v>13</v>
      </c>
      <c r="B12" s="123"/>
      <c r="C12" s="1" t="s">
        <v>143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</row>
    <row r="13" spans="1:1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ht="15.75" x14ac:dyDescent="0.25">
      <c r="A14" s="24"/>
      <c r="B14" s="27" t="s">
        <v>144</v>
      </c>
      <c r="C14" s="27"/>
      <c r="D14" s="24"/>
      <c r="E14" s="24"/>
      <c r="F14" s="24"/>
      <c r="G14" s="26"/>
      <c r="H14" s="26"/>
      <c r="I14" s="26"/>
      <c r="J14" s="26"/>
      <c r="K14" s="26"/>
    </row>
    <row r="15" spans="1:11" ht="78" customHeight="1" x14ac:dyDescent="0.25">
      <c r="A15" s="1" t="s">
        <v>0</v>
      </c>
      <c r="B15" s="1" t="s">
        <v>145</v>
      </c>
      <c r="C15" s="1" t="s">
        <v>116</v>
      </c>
      <c r="D15" s="1" t="s">
        <v>154</v>
      </c>
      <c r="E15" s="1" t="s">
        <v>134</v>
      </c>
      <c r="F15" s="1" t="s">
        <v>153</v>
      </c>
      <c r="G15" s="123" t="s">
        <v>146</v>
      </c>
      <c r="H15" s="123"/>
      <c r="I15" s="123"/>
      <c r="J15" s="123"/>
      <c r="K15" s="123"/>
    </row>
    <row r="16" spans="1:11" ht="15.75" x14ac:dyDescent="0.25">
      <c r="A16" s="2" t="s">
        <v>9</v>
      </c>
      <c r="B16" s="3"/>
      <c r="C16" s="3"/>
      <c r="D16" s="3"/>
      <c r="E16" s="3"/>
      <c r="F16" s="3"/>
      <c r="G16" s="166"/>
      <c r="H16" s="166"/>
      <c r="I16" s="166"/>
      <c r="J16" s="166"/>
      <c r="K16" s="166"/>
    </row>
    <row r="17" spans="1:11" ht="15.75" x14ac:dyDescent="0.25">
      <c r="A17" s="2" t="s">
        <v>10</v>
      </c>
      <c r="B17" s="3"/>
      <c r="C17" s="3"/>
      <c r="D17" s="3"/>
      <c r="E17" s="3"/>
      <c r="F17" s="3"/>
      <c r="G17" s="166"/>
      <c r="H17" s="166"/>
      <c r="I17" s="166"/>
      <c r="J17" s="166"/>
      <c r="K17" s="166"/>
    </row>
    <row r="18" spans="1:11" ht="15.75" x14ac:dyDescent="0.25">
      <c r="A18" s="2" t="s">
        <v>11</v>
      </c>
      <c r="B18" s="3"/>
      <c r="C18" s="3"/>
      <c r="D18" s="3"/>
      <c r="E18" s="3"/>
      <c r="F18" s="3"/>
      <c r="G18" s="166"/>
      <c r="H18" s="166"/>
      <c r="I18" s="166"/>
      <c r="J18" s="166"/>
      <c r="K18" s="166"/>
    </row>
    <row r="19" spans="1:11" ht="15.75" x14ac:dyDescent="0.25">
      <c r="A19" s="123" t="s">
        <v>13</v>
      </c>
      <c r="B19" s="123"/>
      <c r="C19" s="1" t="s">
        <v>143</v>
      </c>
      <c r="D19" s="1">
        <v>0</v>
      </c>
      <c r="E19" s="1">
        <v>0</v>
      </c>
      <c r="F19" s="1">
        <v>0</v>
      </c>
      <c r="G19" s="133" t="s">
        <v>143</v>
      </c>
      <c r="H19" s="133"/>
      <c r="I19" s="133"/>
      <c r="J19" s="133"/>
      <c r="K19" s="133"/>
    </row>
    <row r="20" spans="1:1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5.75" x14ac:dyDescent="0.25">
      <c r="A21" s="24"/>
      <c r="B21" s="27" t="s">
        <v>147</v>
      </c>
      <c r="C21" s="27"/>
      <c r="D21" s="24"/>
      <c r="E21" s="24"/>
      <c r="F21" s="24"/>
      <c r="G21" s="26"/>
      <c r="H21" s="26"/>
      <c r="I21" s="26"/>
      <c r="J21" s="26"/>
      <c r="K21" s="26"/>
    </row>
    <row r="22" spans="1:11" ht="54.75" customHeight="1" x14ac:dyDescent="0.25">
      <c r="A22" s="2" t="s">
        <v>0</v>
      </c>
      <c r="B22" s="2" t="s">
        <v>148</v>
      </c>
      <c r="C22" s="2" t="s">
        <v>116</v>
      </c>
      <c r="D22" s="2" t="s">
        <v>149</v>
      </c>
      <c r="E22" s="2" t="s">
        <v>150</v>
      </c>
      <c r="F22" s="2" t="s">
        <v>152</v>
      </c>
      <c r="G22" s="133" t="s">
        <v>151</v>
      </c>
      <c r="H22" s="133"/>
      <c r="I22" s="133"/>
      <c r="J22" s="133"/>
      <c r="K22" s="133"/>
    </row>
    <row r="23" spans="1:11" ht="15.75" x14ac:dyDescent="0.25">
      <c r="A23" s="2" t="s">
        <v>9</v>
      </c>
      <c r="B23" s="71" t="s">
        <v>226</v>
      </c>
      <c r="C23" s="72">
        <v>207127843</v>
      </c>
      <c r="D23" s="72" t="s">
        <v>227</v>
      </c>
      <c r="E23" s="72">
        <v>14.5</v>
      </c>
      <c r="F23" s="73">
        <v>10000000</v>
      </c>
      <c r="G23" s="163" t="s">
        <v>228</v>
      </c>
      <c r="H23" s="164"/>
      <c r="I23" s="164"/>
      <c r="J23" s="164"/>
      <c r="K23" s="165"/>
    </row>
    <row r="24" spans="1:11" ht="15.75" x14ac:dyDescent="0.25">
      <c r="A24" s="2" t="s">
        <v>10</v>
      </c>
      <c r="B24" s="71" t="s">
        <v>229</v>
      </c>
      <c r="C24" s="72">
        <v>200547792</v>
      </c>
      <c r="D24" s="72" t="s">
        <v>227</v>
      </c>
      <c r="E24" s="72">
        <v>15.1</v>
      </c>
      <c r="F24" s="73">
        <v>10000000</v>
      </c>
      <c r="G24" s="163" t="s">
        <v>230</v>
      </c>
      <c r="H24" s="164"/>
      <c r="I24" s="164"/>
      <c r="J24" s="164"/>
      <c r="K24" s="165"/>
    </row>
    <row r="25" spans="1:11" ht="15.75" x14ac:dyDescent="0.25">
      <c r="A25" s="68" t="s">
        <v>11</v>
      </c>
      <c r="B25" s="71" t="s">
        <v>229</v>
      </c>
      <c r="C25" s="72">
        <v>200547792</v>
      </c>
      <c r="D25" s="72" t="s">
        <v>227</v>
      </c>
      <c r="E25" s="72">
        <v>15.1</v>
      </c>
      <c r="F25" s="73">
        <v>10000000</v>
      </c>
      <c r="G25" s="163" t="s">
        <v>231</v>
      </c>
      <c r="H25" s="164"/>
      <c r="I25" s="164"/>
      <c r="J25" s="164"/>
      <c r="K25" s="165"/>
    </row>
    <row r="26" spans="1:11" ht="15.75" x14ac:dyDescent="0.25">
      <c r="A26" s="68" t="s">
        <v>27</v>
      </c>
      <c r="B26" s="71" t="s">
        <v>229</v>
      </c>
      <c r="C26" s="72">
        <v>200547792</v>
      </c>
      <c r="D26" s="72" t="s">
        <v>227</v>
      </c>
      <c r="E26" s="72">
        <v>15.1</v>
      </c>
      <c r="F26" s="73">
        <v>10000000</v>
      </c>
      <c r="G26" s="163" t="s">
        <v>232</v>
      </c>
      <c r="H26" s="164"/>
      <c r="I26" s="164"/>
      <c r="J26" s="164"/>
      <c r="K26" s="165"/>
    </row>
    <row r="27" spans="1:11" ht="15.75" x14ac:dyDescent="0.25">
      <c r="A27" s="68" t="s">
        <v>59</v>
      </c>
      <c r="B27" s="71" t="s">
        <v>233</v>
      </c>
      <c r="C27" s="72">
        <v>206916313</v>
      </c>
      <c r="D27" s="72" t="s">
        <v>227</v>
      </c>
      <c r="E27" s="72">
        <v>15.1</v>
      </c>
      <c r="F27" s="73">
        <v>10000000</v>
      </c>
      <c r="G27" s="163" t="s">
        <v>234</v>
      </c>
      <c r="H27" s="164"/>
      <c r="I27" s="164"/>
      <c r="J27" s="164"/>
      <c r="K27" s="165"/>
    </row>
    <row r="28" spans="1:11" ht="15.75" x14ac:dyDescent="0.25">
      <c r="A28" s="68" t="s">
        <v>60</v>
      </c>
      <c r="B28" s="71" t="s">
        <v>235</v>
      </c>
      <c r="C28" s="72">
        <v>207243390</v>
      </c>
      <c r="D28" s="72" t="s">
        <v>227</v>
      </c>
      <c r="E28" s="72">
        <v>15.1</v>
      </c>
      <c r="F28" s="73">
        <v>10000000</v>
      </c>
      <c r="G28" s="163" t="s">
        <v>236</v>
      </c>
      <c r="H28" s="164"/>
      <c r="I28" s="164"/>
      <c r="J28" s="164"/>
      <c r="K28" s="165"/>
    </row>
    <row r="29" spans="1:11" ht="15.75" x14ac:dyDescent="0.25">
      <c r="A29" s="68" t="s">
        <v>117</v>
      </c>
      <c r="B29" s="71" t="s">
        <v>233</v>
      </c>
      <c r="C29" s="72">
        <v>206916313</v>
      </c>
      <c r="D29" s="72" t="s">
        <v>227</v>
      </c>
      <c r="E29" s="72">
        <v>15.1</v>
      </c>
      <c r="F29" s="73">
        <v>10000000</v>
      </c>
      <c r="G29" s="163" t="s">
        <v>237</v>
      </c>
      <c r="H29" s="164"/>
      <c r="I29" s="164"/>
      <c r="J29" s="164"/>
      <c r="K29" s="165"/>
    </row>
    <row r="30" spans="1:11" ht="15.75" x14ac:dyDescent="0.25">
      <c r="A30" s="68" t="s">
        <v>118</v>
      </c>
      <c r="B30" s="71" t="s">
        <v>238</v>
      </c>
      <c r="C30" s="72">
        <v>201589828</v>
      </c>
      <c r="D30" s="72" t="s">
        <v>227</v>
      </c>
      <c r="E30" s="72">
        <v>18.3</v>
      </c>
      <c r="F30" s="73">
        <v>10000000</v>
      </c>
      <c r="G30" s="163" t="s">
        <v>239</v>
      </c>
      <c r="H30" s="164"/>
      <c r="I30" s="164"/>
      <c r="J30" s="164"/>
      <c r="K30" s="165"/>
    </row>
    <row r="31" spans="1:11" ht="15.75" x14ac:dyDescent="0.25">
      <c r="A31" s="68" t="s">
        <v>119</v>
      </c>
      <c r="B31" s="71" t="s">
        <v>240</v>
      </c>
      <c r="C31" s="72">
        <v>201055108</v>
      </c>
      <c r="D31" s="72" t="s">
        <v>227</v>
      </c>
      <c r="E31" s="72">
        <v>18.2</v>
      </c>
      <c r="F31" s="73">
        <v>10000000</v>
      </c>
      <c r="G31" s="163" t="s">
        <v>241</v>
      </c>
      <c r="H31" s="164"/>
      <c r="I31" s="164"/>
      <c r="J31" s="164"/>
      <c r="K31" s="165"/>
    </row>
    <row r="32" spans="1:11" ht="15.75" x14ac:dyDescent="0.25">
      <c r="A32" s="68" t="s">
        <v>120</v>
      </c>
      <c r="B32" s="72" t="s">
        <v>242</v>
      </c>
      <c r="C32" s="72">
        <v>207215726</v>
      </c>
      <c r="D32" s="72" t="s">
        <v>227</v>
      </c>
      <c r="E32" s="72">
        <v>18.100000000000001</v>
      </c>
      <c r="F32" s="73">
        <v>10000000</v>
      </c>
      <c r="G32" s="163" t="s">
        <v>243</v>
      </c>
      <c r="H32" s="164"/>
      <c r="I32" s="164"/>
      <c r="J32" s="164"/>
      <c r="K32" s="165"/>
    </row>
    <row r="33" spans="1:11" ht="15.75" x14ac:dyDescent="0.25">
      <c r="A33" s="68" t="s">
        <v>172</v>
      </c>
      <c r="B33" s="72" t="s">
        <v>242</v>
      </c>
      <c r="C33" s="72">
        <v>207215726</v>
      </c>
      <c r="D33" s="72" t="s">
        <v>227</v>
      </c>
      <c r="E33" s="72">
        <v>17.100000000000001</v>
      </c>
      <c r="F33" s="73">
        <v>10000000</v>
      </c>
      <c r="G33" s="163" t="s">
        <v>244</v>
      </c>
      <c r="H33" s="164"/>
      <c r="I33" s="164"/>
      <c r="J33" s="164"/>
      <c r="K33" s="165"/>
    </row>
    <row r="34" spans="1:11" ht="15.75" x14ac:dyDescent="0.25">
      <c r="A34" s="123" t="s">
        <v>13</v>
      </c>
      <c r="B34" s="123"/>
      <c r="C34" s="48"/>
      <c r="D34" s="67">
        <v>0</v>
      </c>
      <c r="E34" s="67">
        <v>0</v>
      </c>
      <c r="F34" s="74">
        <f>SUM(F23:F33)</f>
        <v>110000000</v>
      </c>
      <c r="G34" s="123" t="s">
        <v>143</v>
      </c>
      <c r="H34" s="123"/>
      <c r="I34" s="123"/>
      <c r="J34" s="123"/>
      <c r="K34" s="123"/>
    </row>
  </sheetData>
  <mergeCells count="33">
    <mergeCell ref="A4:K4"/>
    <mergeCell ref="A5:K5"/>
    <mergeCell ref="D7:D8"/>
    <mergeCell ref="I1:K1"/>
    <mergeCell ref="I2:K2"/>
    <mergeCell ref="G7:H7"/>
    <mergeCell ref="I7:K7"/>
    <mergeCell ref="B6:D6"/>
    <mergeCell ref="G16:K16"/>
    <mergeCell ref="G17:K17"/>
    <mergeCell ref="G18:K18"/>
    <mergeCell ref="A19:B19"/>
    <mergeCell ref="G23:K23"/>
    <mergeCell ref="G19:K19"/>
    <mergeCell ref="G22:K22"/>
    <mergeCell ref="G24:K24"/>
    <mergeCell ref="A34:B34"/>
    <mergeCell ref="G34:K34"/>
    <mergeCell ref="G25:K25"/>
    <mergeCell ref="G26:K26"/>
    <mergeCell ref="G27:K27"/>
    <mergeCell ref="G28:K28"/>
    <mergeCell ref="G29:K29"/>
    <mergeCell ref="G30:K30"/>
    <mergeCell ref="G31:K31"/>
    <mergeCell ref="G32:K32"/>
    <mergeCell ref="G33:K33"/>
    <mergeCell ref="G15:K15"/>
    <mergeCell ref="A12:B12"/>
    <mergeCell ref="A7:A8"/>
    <mergeCell ref="B7:B8"/>
    <mergeCell ref="C7:C8"/>
    <mergeCell ref="E7:E8"/>
  </mergeCells>
  <pageMargins left="0.70866141732283472" right="0.70866141732283472" top="0.74803149606299213" bottom="0.74803149606299213" header="0.31496062992125984" footer="0.31496062992125984"/>
  <pageSetup paperSize="9" scale="77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P6" sqref="P6"/>
    </sheetView>
  </sheetViews>
  <sheetFormatPr defaultRowHeight="15" x14ac:dyDescent="0.25"/>
  <cols>
    <col min="2" max="2" width="14.85546875" customWidth="1"/>
    <col min="3" max="3" width="14.42578125" customWidth="1"/>
    <col min="4" max="5" width="12.140625" customWidth="1"/>
    <col min="6" max="6" width="14.28515625" customWidth="1"/>
    <col min="7" max="7" width="18.5703125" customWidth="1"/>
    <col min="8" max="8" width="14.28515625" customWidth="1"/>
    <col min="9" max="9" width="23" customWidth="1"/>
    <col min="10" max="10" width="14.5703125" customWidth="1"/>
  </cols>
  <sheetData>
    <row r="1" spans="1:10" ht="68.25" customHeight="1" x14ac:dyDescent="0.25">
      <c r="H1" s="130" t="s">
        <v>72</v>
      </c>
      <c r="I1" s="130"/>
      <c r="J1" s="130"/>
    </row>
    <row r="2" spans="1:10" x14ac:dyDescent="0.25">
      <c r="H2" s="135" t="s">
        <v>168</v>
      </c>
      <c r="I2" s="135"/>
      <c r="J2" s="135"/>
    </row>
    <row r="4" spans="1:10" ht="69.75" customHeight="1" x14ac:dyDescent="0.25">
      <c r="A4" s="124" t="s">
        <v>245</v>
      </c>
      <c r="B4" s="125"/>
      <c r="C4" s="125"/>
      <c r="D4" s="125"/>
      <c r="E4" s="125"/>
      <c r="F4" s="125"/>
      <c r="G4" s="125"/>
      <c r="H4" s="125"/>
      <c r="I4" s="125"/>
      <c r="J4" s="125"/>
    </row>
    <row r="5" spans="1:10" ht="15.75" x14ac:dyDescent="0.25">
      <c r="A5" s="126" t="s">
        <v>16</v>
      </c>
      <c r="B5" s="126"/>
      <c r="C5" s="126"/>
      <c r="D5" s="126"/>
      <c r="E5" s="126"/>
      <c r="F5" s="126"/>
      <c r="G5" s="126"/>
      <c r="H5" s="126"/>
      <c r="I5" s="126"/>
      <c r="J5" s="126"/>
    </row>
    <row r="6" spans="1:10" ht="15.75" x14ac:dyDescent="0.25">
      <c r="A6" s="162" t="s">
        <v>97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ht="141.75" customHeight="1" x14ac:dyDescent="0.25">
      <c r="A7" s="132" t="s">
        <v>155</v>
      </c>
      <c r="B7" s="132" t="s">
        <v>156</v>
      </c>
      <c r="C7" s="132" t="s">
        <v>157</v>
      </c>
      <c r="D7" s="132" t="s">
        <v>158</v>
      </c>
      <c r="E7" s="132"/>
      <c r="F7" s="132" t="s">
        <v>159</v>
      </c>
      <c r="G7" s="170" t="s">
        <v>160</v>
      </c>
      <c r="H7" s="170" t="s">
        <v>165</v>
      </c>
      <c r="I7" s="170" t="s">
        <v>166</v>
      </c>
      <c r="J7" s="132" t="s">
        <v>161</v>
      </c>
    </row>
    <row r="8" spans="1:10" ht="15.75" x14ac:dyDescent="0.25">
      <c r="A8" s="132"/>
      <c r="B8" s="132"/>
      <c r="C8" s="132"/>
      <c r="D8" s="8" t="s">
        <v>162</v>
      </c>
      <c r="E8" s="8" t="s">
        <v>163</v>
      </c>
      <c r="F8" s="132"/>
      <c r="G8" s="171"/>
      <c r="H8" s="171"/>
      <c r="I8" s="171"/>
      <c r="J8" s="132"/>
    </row>
    <row r="9" spans="1:10" ht="15.75" x14ac:dyDescent="0.25">
      <c r="A9" s="19" t="s">
        <v>9</v>
      </c>
      <c r="B9" s="4"/>
      <c r="C9" s="4"/>
      <c r="D9" s="4"/>
      <c r="E9" s="4"/>
      <c r="F9" s="4"/>
      <c r="G9" s="4"/>
      <c r="H9" s="4"/>
      <c r="I9" s="4"/>
      <c r="J9" s="4"/>
    </row>
    <row r="10" spans="1:10" ht="15.75" x14ac:dyDescent="0.25">
      <c r="A10" s="19" t="s">
        <v>10</v>
      </c>
      <c r="B10" s="4"/>
      <c r="C10" s="19" t="s">
        <v>143</v>
      </c>
      <c r="D10" s="4"/>
      <c r="E10" s="4"/>
      <c r="F10" s="4"/>
      <c r="G10" s="4"/>
      <c r="H10" s="4"/>
      <c r="I10" s="4"/>
      <c r="J10" s="4"/>
    </row>
    <row r="11" spans="1:10" ht="15.75" x14ac:dyDescent="0.25">
      <c r="A11" s="19" t="s">
        <v>11</v>
      </c>
      <c r="B11" s="4"/>
      <c r="C11" s="19" t="s">
        <v>143</v>
      </c>
      <c r="D11" s="4"/>
      <c r="E11" s="4"/>
      <c r="F11" s="4"/>
      <c r="G11" s="4"/>
      <c r="H11" s="4"/>
      <c r="I11" s="4"/>
      <c r="J11" s="4"/>
    </row>
    <row r="12" spans="1:10" ht="15.75" x14ac:dyDescent="0.25">
      <c r="A12" s="19" t="s">
        <v>27</v>
      </c>
      <c r="B12" s="4"/>
      <c r="C12" s="19" t="s">
        <v>143</v>
      </c>
      <c r="D12" s="4"/>
      <c r="E12" s="4"/>
      <c r="F12" s="4"/>
      <c r="G12" s="4"/>
      <c r="H12" s="4"/>
      <c r="I12" s="4"/>
      <c r="J12" s="4"/>
    </row>
    <row r="13" spans="1:10" ht="15.75" x14ac:dyDescent="0.25">
      <c r="A13" s="19" t="s">
        <v>59</v>
      </c>
      <c r="B13" s="4"/>
      <c r="C13" s="19" t="s">
        <v>143</v>
      </c>
      <c r="D13" s="4"/>
      <c r="E13" s="4"/>
      <c r="F13" s="4"/>
      <c r="G13" s="4"/>
      <c r="H13" s="4"/>
      <c r="I13" s="4"/>
      <c r="J13" s="4"/>
    </row>
    <row r="14" spans="1:10" ht="46.5" customHeight="1" x14ac:dyDescent="0.25">
      <c r="A14" s="168" t="s">
        <v>164</v>
      </c>
      <c r="B14" s="169"/>
      <c r="C14" s="169"/>
      <c r="D14" s="169"/>
      <c r="E14" s="169"/>
      <c r="F14" s="169"/>
      <c r="G14" s="169"/>
      <c r="H14" s="169"/>
      <c r="I14" s="169"/>
      <c r="J14" s="169"/>
    </row>
  </sheetData>
  <mergeCells count="15">
    <mergeCell ref="H1:J1"/>
    <mergeCell ref="H2:J2"/>
    <mergeCell ref="J7:J8"/>
    <mergeCell ref="A14:J14"/>
    <mergeCell ref="A4:J4"/>
    <mergeCell ref="A5:J5"/>
    <mergeCell ref="A6:J6"/>
    <mergeCell ref="H7:H8"/>
    <mergeCell ref="I7:I8"/>
    <mergeCell ref="A7:A8"/>
    <mergeCell ref="B7:B8"/>
    <mergeCell ref="C7:C8"/>
    <mergeCell ref="D7:E7"/>
    <mergeCell ref="F7:F8"/>
    <mergeCell ref="G7:G8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workbookViewId="0">
      <selection activeCell="A4" sqref="A4:G4"/>
    </sheetView>
  </sheetViews>
  <sheetFormatPr defaultRowHeight="15" x14ac:dyDescent="0.25"/>
  <cols>
    <col min="2" max="2" width="28.5703125" customWidth="1"/>
    <col min="3" max="3" width="9.5703125" bestFit="1" customWidth="1"/>
    <col min="4" max="4" width="18.28515625" customWidth="1"/>
    <col min="5" max="5" width="20.140625" customWidth="1"/>
    <col min="6" max="6" width="23.85546875" customWidth="1"/>
    <col min="7" max="7" width="41.140625" customWidth="1"/>
  </cols>
  <sheetData>
    <row r="1" spans="1:13" ht="51" customHeight="1" x14ac:dyDescent="0.25">
      <c r="A1" s="6"/>
      <c r="F1" s="127" t="s">
        <v>14</v>
      </c>
      <c r="G1" s="127"/>
      <c r="H1" s="13"/>
      <c r="I1" s="13"/>
      <c r="J1" s="13"/>
      <c r="K1" s="13"/>
      <c r="L1" s="13"/>
      <c r="M1" s="13"/>
    </row>
    <row r="2" spans="1:13" ht="15.75" x14ac:dyDescent="0.25">
      <c r="A2" s="7"/>
      <c r="F2" s="127" t="s">
        <v>15</v>
      </c>
      <c r="G2" s="127"/>
    </row>
    <row r="3" spans="1:13" ht="15.75" x14ac:dyDescent="0.25">
      <c r="A3" s="7"/>
      <c r="F3" s="14"/>
      <c r="G3" s="14"/>
    </row>
    <row r="4" spans="1:13" ht="45.75" customHeight="1" x14ac:dyDescent="0.25">
      <c r="A4" s="124" t="s">
        <v>251</v>
      </c>
      <c r="B4" s="125"/>
      <c r="C4" s="125"/>
      <c r="D4" s="125"/>
      <c r="E4" s="125"/>
      <c r="F4" s="125"/>
      <c r="G4" s="125"/>
    </row>
    <row r="5" spans="1:13" ht="15.75" x14ac:dyDescent="0.25">
      <c r="A5" s="126" t="s">
        <v>16</v>
      </c>
      <c r="B5" s="126"/>
      <c r="C5" s="126"/>
      <c r="D5" s="126"/>
      <c r="E5" s="126"/>
      <c r="F5" s="126"/>
      <c r="G5" s="126"/>
    </row>
    <row r="7" spans="1:13" ht="31.5" customHeight="1" x14ac:dyDescent="0.25">
      <c r="A7" s="123" t="s">
        <v>0</v>
      </c>
      <c r="B7" s="123" t="s">
        <v>1</v>
      </c>
      <c r="C7" s="123" t="s">
        <v>2</v>
      </c>
      <c r="D7" s="123"/>
      <c r="E7" s="123"/>
      <c r="F7" s="123"/>
      <c r="G7" s="123"/>
    </row>
    <row r="8" spans="1:13" ht="15.75" x14ac:dyDescent="0.25">
      <c r="A8" s="123"/>
      <c r="B8" s="123"/>
      <c r="C8" s="123" t="s">
        <v>3</v>
      </c>
      <c r="D8" s="123" t="s">
        <v>4</v>
      </c>
      <c r="E8" s="123"/>
      <c r="F8" s="123"/>
      <c r="G8" s="123"/>
    </row>
    <row r="9" spans="1:13" ht="63" x14ac:dyDescent="0.25">
      <c r="A9" s="123"/>
      <c r="B9" s="123"/>
      <c r="C9" s="123"/>
      <c r="D9" s="1" t="s">
        <v>5</v>
      </c>
      <c r="E9" s="1" t="s">
        <v>6</v>
      </c>
      <c r="F9" s="1" t="s">
        <v>7</v>
      </c>
      <c r="G9" s="1" t="s">
        <v>8</v>
      </c>
    </row>
    <row r="10" spans="1:13" ht="15.75" x14ac:dyDescent="0.25">
      <c r="A10" s="2" t="s">
        <v>9</v>
      </c>
      <c r="B10" s="3" t="s">
        <v>246</v>
      </c>
      <c r="C10" s="75">
        <f>+D10+E10+F10</f>
        <v>8339297</v>
      </c>
      <c r="D10" s="76">
        <v>5116004</v>
      </c>
      <c r="E10" s="76">
        <v>304443</v>
      </c>
      <c r="F10" s="76">
        <v>2918850</v>
      </c>
      <c r="G10" s="4"/>
    </row>
    <row r="11" spans="1:13" ht="15.75" x14ac:dyDescent="0.25">
      <c r="A11" s="2" t="s">
        <v>10</v>
      </c>
      <c r="B11" s="3"/>
      <c r="C11" s="3"/>
      <c r="D11" s="3"/>
      <c r="E11" s="3"/>
      <c r="F11" s="3"/>
      <c r="G11" s="4"/>
    </row>
    <row r="12" spans="1:13" ht="15.75" x14ac:dyDescent="0.25">
      <c r="A12" s="2" t="s">
        <v>11</v>
      </c>
      <c r="B12" s="3"/>
      <c r="C12" s="3"/>
      <c r="D12" s="3"/>
      <c r="E12" s="3"/>
      <c r="F12" s="3"/>
      <c r="G12" s="4"/>
    </row>
    <row r="13" spans="1:13" ht="15.75" x14ac:dyDescent="0.25">
      <c r="A13" s="2" t="s">
        <v>12</v>
      </c>
      <c r="B13" s="3"/>
      <c r="C13" s="3"/>
      <c r="D13" s="3"/>
      <c r="E13" s="3"/>
      <c r="F13" s="3"/>
      <c r="G13" s="4"/>
    </row>
    <row r="14" spans="1:13" ht="15.75" x14ac:dyDescent="0.25">
      <c r="A14" s="123" t="s">
        <v>13</v>
      </c>
      <c r="B14" s="123"/>
      <c r="C14" s="1">
        <v>0</v>
      </c>
      <c r="D14" s="1">
        <v>0</v>
      </c>
      <c r="E14" s="3"/>
      <c r="F14" s="1">
        <v>0</v>
      </c>
      <c r="G14" s="1">
        <v>0</v>
      </c>
    </row>
  </sheetData>
  <mergeCells count="10">
    <mergeCell ref="A14:B14"/>
    <mergeCell ref="A4:G4"/>
    <mergeCell ref="A5:G5"/>
    <mergeCell ref="F1:G1"/>
    <mergeCell ref="F2:G2"/>
    <mergeCell ref="A7:A9"/>
    <mergeCell ref="B7:B9"/>
    <mergeCell ref="C7:G7"/>
    <mergeCell ref="C8:C9"/>
    <mergeCell ref="D8:G8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workbookViewId="0">
      <selection activeCell="C27" sqref="C27"/>
    </sheetView>
  </sheetViews>
  <sheetFormatPr defaultRowHeight="15" x14ac:dyDescent="0.25"/>
  <cols>
    <col min="2" max="2" width="17.28515625" customWidth="1"/>
    <col min="3" max="3" width="17.7109375" customWidth="1"/>
    <col min="4" max="4" width="15" customWidth="1"/>
    <col min="5" max="5" width="18.85546875" customWidth="1"/>
    <col min="6" max="6" width="16.5703125" customWidth="1"/>
    <col min="7" max="7" width="18.42578125" customWidth="1"/>
    <col min="8" max="8" width="22.28515625" customWidth="1"/>
    <col min="9" max="9" width="28.140625" customWidth="1"/>
    <col min="10" max="10" width="26" customWidth="1"/>
  </cols>
  <sheetData>
    <row r="1" spans="1:10" ht="72" customHeight="1" x14ac:dyDescent="0.25">
      <c r="I1" s="130" t="s">
        <v>30</v>
      </c>
      <c r="J1" s="130"/>
    </row>
    <row r="2" spans="1:10" ht="48" customHeight="1" x14ac:dyDescent="0.25">
      <c r="A2" s="130" t="s">
        <v>250</v>
      </c>
      <c r="B2" s="130"/>
      <c r="C2" s="130"/>
      <c r="D2" s="130"/>
      <c r="E2" s="130"/>
      <c r="F2" s="130"/>
      <c r="G2" s="130"/>
      <c r="H2" s="130"/>
      <c r="I2" s="130"/>
      <c r="J2" s="130"/>
    </row>
    <row r="4" spans="1:10" ht="36.75" customHeight="1" x14ac:dyDescent="0.25">
      <c r="A4" s="131" t="s">
        <v>0</v>
      </c>
      <c r="B4" s="123" t="s">
        <v>17</v>
      </c>
      <c r="C4" s="123" t="s">
        <v>18</v>
      </c>
      <c r="D4" s="123" t="s">
        <v>19</v>
      </c>
      <c r="E4" s="123" t="s">
        <v>20</v>
      </c>
      <c r="F4" s="132" t="s">
        <v>21</v>
      </c>
      <c r="G4" s="132"/>
      <c r="H4" s="123" t="s">
        <v>22</v>
      </c>
      <c r="I4" s="123" t="s">
        <v>23</v>
      </c>
      <c r="J4" s="123" t="s">
        <v>24</v>
      </c>
    </row>
    <row r="5" spans="1:10" ht="62.25" customHeight="1" x14ac:dyDescent="0.25">
      <c r="A5" s="131"/>
      <c r="B5" s="123"/>
      <c r="C5" s="123"/>
      <c r="D5" s="123"/>
      <c r="E5" s="123"/>
      <c r="F5" s="8" t="s">
        <v>31</v>
      </c>
      <c r="G5" s="8" t="s">
        <v>26</v>
      </c>
      <c r="H5" s="123"/>
      <c r="I5" s="123"/>
      <c r="J5" s="123"/>
    </row>
    <row r="6" spans="1:10" ht="15.75" x14ac:dyDescent="0.25">
      <c r="A6" s="9" t="s">
        <v>9</v>
      </c>
      <c r="B6" s="10"/>
      <c r="C6" s="10"/>
      <c r="D6" s="4"/>
      <c r="E6" s="10"/>
      <c r="F6" s="10"/>
      <c r="G6" s="10"/>
      <c r="H6" s="10"/>
      <c r="I6" s="10"/>
      <c r="J6" s="10"/>
    </row>
    <row r="7" spans="1:10" ht="15.75" x14ac:dyDescent="0.25">
      <c r="A7" s="9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15.75" x14ac:dyDescent="0.25">
      <c r="A8" s="9" t="s">
        <v>11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ht="15.75" x14ac:dyDescent="0.25">
      <c r="A9" s="9" t="s">
        <v>27</v>
      </c>
      <c r="B9" s="10"/>
      <c r="C9" s="10"/>
      <c r="D9" s="4"/>
      <c r="E9" s="10"/>
      <c r="F9" s="10"/>
      <c r="G9" s="10"/>
      <c r="H9" s="10"/>
      <c r="I9" s="10"/>
      <c r="J9" s="10"/>
    </row>
    <row r="10" spans="1:10" ht="28.5" customHeight="1" x14ac:dyDescent="0.25">
      <c r="A10" s="128" t="s">
        <v>29</v>
      </c>
      <c r="B10" s="129"/>
      <c r="C10" s="129"/>
      <c r="D10" s="129"/>
      <c r="E10" s="129"/>
      <c r="F10" s="129"/>
      <c r="G10" s="129"/>
      <c r="H10" s="129"/>
      <c r="I10" s="129"/>
      <c r="J10" s="129"/>
    </row>
  </sheetData>
  <mergeCells count="12">
    <mergeCell ref="J4:J5"/>
    <mergeCell ref="A10:J10"/>
    <mergeCell ref="I1:J1"/>
    <mergeCell ref="A2:J2"/>
    <mergeCell ref="A4:A5"/>
    <mergeCell ref="B4:B5"/>
    <mergeCell ref="C4:C5"/>
    <mergeCell ref="D4:D5"/>
    <mergeCell ref="E4:E5"/>
    <mergeCell ref="F4:G4"/>
    <mergeCell ref="H4:H5"/>
    <mergeCell ref="I4:I5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topLeftCell="A4" workbookViewId="0">
      <selection activeCell="F17" sqref="F17"/>
    </sheetView>
  </sheetViews>
  <sheetFormatPr defaultRowHeight="15" x14ac:dyDescent="0.25"/>
  <cols>
    <col min="2" max="2" width="16.7109375" customWidth="1"/>
    <col min="3" max="3" width="39.140625" customWidth="1"/>
    <col min="4" max="4" width="17.5703125" customWidth="1"/>
    <col min="5" max="5" width="17.28515625" customWidth="1"/>
    <col min="6" max="6" width="23.140625" customWidth="1"/>
    <col min="8" max="8" width="19.85546875" customWidth="1"/>
  </cols>
  <sheetData>
    <row r="1" spans="1:8" ht="60.75" customHeight="1" x14ac:dyDescent="0.25">
      <c r="E1" s="130" t="s">
        <v>48</v>
      </c>
      <c r="F1" s="135"/>
    </row>
    <row r="2" spans="1:8" x14ac:dyDescent="0.25">
      <c r="E2" s="135" t="s">
        <v>47</v>
      </c>
      <c r="F2" s="135"/>
    </row>
    <row r="4" spans="1:8" ht="54.75" customHeight="1" x14ac:dyDescent="0.25">
      <c r="A4" s="124" t="s">
        <v>264</v>
      </c>
      <c r="B4" s="125"/>
      <c r="C4" s="125"/>
      <c r="D4" s="125"/>
      <c r="E4" s="125"/>
      <c r="F4" s="125"/>
    </row>
    <row r="5" spans="1:8" ht="15.75" x14ac:dyDescent="0.25">
      <c r="A5" s="126" t="s">
        <v>49</v>
      </c>
      <c r="B5" s="126"/>
      <c r="C5" s="126"/>
      <c r="D5" s="126"/>
      <c r="E5" s="126"/>
      <c r="F5" s="126"/>
    </row>
    <row r="7" spans="1:8" ht="61.5" customHeight="1" x14ac:dyDescent="0.25">
      <c r="A7" s="123" t="s">
        <v>0</v>
      </c>
      <c r="B7" s="123" t="s">
        <v>32</v>
      </c>
      <c r="C7" s="123" t="s">
        <v>33</v>
      </c>
      <c r="D7" s="123" t="s">
        <v>34</v>
      </c>
      <c r="E7" s="123"/>
      <c r="F7" s="123" t="s">
        <v>35</v>
      </c>
    </row>
    <row r="8" spans="1:8" ht="48.75" customHeight="1" x14ac:dyDescent="0.25">
      <c r="A8" s="123"/>
      <c r="B8" s="123"/>
      <c r="C8" s="123"/>
      <c r="D8" s="1" t="s">
        <v>36</v>
      </c>
      <c r="E8" s="1" t="s">
        <v>37</v>
      </c>
      <c r="F8" s="123"/>
    </row>
    <row r="9" spans="1:8" ht="15.75" x14ac:dyDescent="0.25">
      <c r="A9" s="133" t="s">
        <v>9</v>
      </c>
      <c r="B9" s="134" t="s">
        <v>38</v>
      </c>
      <c r="C9" s="15" t="s">
        <v>39</v>
      </c>
      <c r="D9" s="62"/>
      <c r="E9" s="81"/>
      <c r="F9" s="85"/>
    </row>
    <row r="10" spans="1:8" ht="31.5" x14ac:dyDescent="0.25">
      <c r="A10" s="133"/>
      <c r="B10" s="134"/>
      <c r="C10" s="15" t="s">
        <v>40</v>
      </c>
      <c r="D10" s="62"/>
      <c r="E10" s="81"/>
      <c r="F10" s="85"/>
    </row>
    <row r="11" spans="1:8" ht="31.5" x14ac:dyDescent="0.25">
      <c r="A11" s="133"/>
      <c r="B11" s="134"/>
      <c r="C11" s="15" t="s">
        <v>41</v>
      </c>
      <c r="D11" s="62"/>
      <c r="E11" s="81"/>
      <c r="F11" s="85"/>
    </row>
    <row r="12" spans="1:8" ht="31.5" x14ac:dyDescent="0.25">
      <c r="A12" s="133"/>
      <c r="B12" s="134"/>
      <c r="C12" s="15" t="s">
        <v>42</v>
      </c>
      <c r="D12" s="62"/>
      <c r="E12" s="81"/>
      <c r="F12" s="85"/>
    </row>
    <row r="13" spans="1:8" ht="15.75" x14ac:dyDescent="0.25">
      <c r="A13" s="133" t="s">
        <v>10</v>
      </c>
      <c r="B13" s="134" t="s">
        <v>43</v>
      </c>
      <c r="C13" s="15" t="s">
        <v>39</v>
      </c>
      <c r="D13" s="37"/>
      <c r="E13" s="81"/>
      <c r="F13" s="172">
        <f>+'4-илова'!L66</f>
        <v>2710464168.4200001</v>
      </c>
    </row>
    <row r="14" spans="1:8" ht="31.5" x14ac:dyDescent="0.25">
      <c r="A14" s="133"/>
      <c r="B14" s="134"/>
      <c r="C14" s="15" t="s">
        <v>40</v>
      </c>
      <c r="D14" s="37"/>
      <c r="E14" s="81"/>
      <c r="F14" s="172">
        <f>+'5-илова'!L135</f>
        <v>2068809617.0799999</v>
      </c>
      <c r="H14" s="35"/>
    </row>
    <row r="15" spans="1:8" ht="31.5" x14ac:dyDescent="0.25">
      <c r="A15" s="133"/>
      <c r="B15" s="134"/>
      <c r="C15" s="15" t="s">
        <v>41</v>
      </c>
      <c r="D15" s="37"/>
      <c r="E15" s="81"/>
      <c r="F15" s="172"/>
    </row>
    <row r="16" spans="1:8" ht="31.5" x14ac:dyDescent="0.25">
      <c r="A16" s="133"/>
      <c r="B16" s="134"/>
      <c r="C16" s="15" t="s">
        <v>42</v>
      </c>
      <c r="D16" s="37"/>
      <c r="E16" s="81"/>
      <c r="F16" s="172">
        <f>+'5-илова'!L202</f>
        <v>2646869591.9200001</v>
      </c>
      <c r="H16" s="35"/>
    </row>
    <row r="17" spans="1:8" ht="15.75" x14ac:dyDescent="0.25">
      <c r="A17" s="133" t="s">
        <v>11</v>
      </c>
      <c r="B17" s="134" t="s">
        <v>44</v>
      </c>
      <c r="C17" s="15" t="s">
        <v>39</v>
      </c>
      <c r="D17" s="62"/>
      <c r="E17" s="38"/>
      <c r="F17" s="65"/>
      <c r="H17" s="63"/>
    </row>
    <row r="18" spans="1:8" ht="31.5" x14ac:dyDescent="0.25">
      <c r="A18" s="133"/>
      <c r="B18" s="134"/>
      <c r="C18" s="15" t="s">
        <v>40</v>
      </c>
      <c r="D18" s="62"/>
      <c r="E18" s="38"/>
      <c r="F18" s="65"/>
      <c r="H18" s="35"/>
    </row>
    <row r="19" spans="1:8" ht="31.5" x14ac:dyDescent="0.25">
      <c r="A19" s="133"/>
      <c r="B19" s="134"/>
      <c r="C19" s="15" t="s">
        <v>41</v>
      </c>
      <c r="D19" s="62"/>
      <c r="E19" s="38"/>
      <c r="F19" s="46"/>
    </row>
    <row r="20" spans="1:8" ht="31.5" x14ac:dyDescent="0.25">
      <c r="A20" s="133"/>
      <c r="B20" s="134"/>
      <c r="C20" s="15" t="s">
        <v>42</v>
      </c>
      <c r="D20" s="62"/>
      <c r="E20" s="38"/>
      <c r="F20" s="65"/>
    </row>
    <row r="21" spans="1:8" ht="15.75" x14ac:dyDescent="0.25">
      <c r="A21" s="133" t="s">
        <v>27</v>
      </c>
      <c r="B21" s="134" t="s">
        <v>45</v>
      </c>
      <c r="C21" s="15" t="s">
        <v>39</v>
      </c>
      <c r="D21" s="62"/>
      <c r="E21" s="38"/>
      <c r="F21" s="82"/>
    </row>
    <row r="22" spans="1:8" ht="31.5" x14ac:dyDescent="0.25">
      <c r="A22" s="133"/>
      <c r="B22" s="134"/>
      <c r="C22" s="15" t="s">
        <v>40</v>
      </c>
      <c r="D22" s="62"/>
      <c r="E22" s="38"/>
      <c r="F22" s="88"/>
    </row>
    <row r="23" spans="1:8" ht="31.5" x14ac:dyDescent="0.25">
      <c r="A23" s="133"/>
      <c r="B23" s="134"/>
      <c r="C23" s="15" t="s">
        <v>41</v>
      </c>
      <c r="D23" s="62"/>
      <c r="E23" s="38"/>
      <c r="F23" s="47"/>
    </row>
    <row r="24" spans="1:8" ht="31.5" x14ac:dyDescent="0.25">
      <c r="A24" s="133"/>
      <c r="B24" s="134"/>
      <c r="C24" s="15" t="s">
        <v>42</v>
      </c>
      <c r="D24" s="62"/>
      <c r="E24" s="38"/>
      <c r="F24" s="82"/>
    </row>
    <row r="25" spans="1:8" ht="45" customHeight="1" x14ac:dyDescent="0.25">
      <c r="A25" s="128" t="s">
        <v>46</v>
      </c>
      <c r="B25" s="129"/>
      <c r="C25" s="129"/>
      <c r="D25" s="129"/>
      <c r="E25" s="129"/>
      <c r="F25" s="129"/>
    </row>
  </sheetData>
  <mergeCells count="18">
    <mergeCell ref="E1:F1"/>
    <mergeCell ref="E2:F2"/>
    <mergeCell ref="A4:F4"/>
    <mergeCell ref="A5:F5"/>
    <mergeCell ref="A13:A16"/>
    <mergeCell ref="F7:F8"/>
    <mergeCell ref="A9:A12"/>
    <mergeCell ref="B9:B12"/>
    <mergeCell ref="B13:B16"/>
    <mergeCell ref="A7:A8"/>
    <mergeCell ref="B7:B8"/>
    <mergeCell ref="C7:C8"/>
    <mergeCell ref="D7:E7"/>
    <mergeCell ref="A25:F25"/>
    <mergeCell ref="A17:A20"/>
    <mergeCell ref="B17:B20"/>
    <mergeCell ref="A21:A24"/>
    <mergeCell ref="B21:B24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9"/>
  <sheetViews>
    <sheetView topLeftCell="A49" zoomScale="85" zoomScaleNormal="85" workbookViewId="0">
      <selection activeCell="L63" sqref="L63"/>
    </sheetView>
  </sheetViews>
  <sheetFormatPr defaultRowHeight="12.75" x14ac:dyDescent="0.2"/>
  <cols>
    <col min="1" max="1" width="9.28515625" style="54" bestFit="1" customWidth="1"/>
    <col min="2" max="2" width="12.7109375" style="55" customWidth="1"/>
    <col min="3" max="3" width="23.85546875" style="54" customWidth="1"/>
    <col min="4" max="4" width="19.85546875" style="54" customWidth="1"/>
    <col min="5" max="5" width="14.42578125" style="55" customWidth="1"/>
    <col min="6" max="6" width="32" style="55" customWidth="1"/>
    <col min="7" max="7" width="29" style="55" customWidth="1"/>
    <col min="8" max="11" width="17" style="55" customWidth="1"/>
    <col min="12" max="12" width="23.42578125" style="55" customWidth="1"/>
    <col min="13" max="13" width="11.7109375" style="56" hidden="1" customWidth="1"/>
    <col min="14" max="18" width="0" style="56" hidden="1" customWidth="1"/>
    <col min="19" max="19" width="11.5703125" style="56" hidden="1" customWidth="1"/>
    <col min="20" max="20" width="18.42578125" style="56" hidden="1" customWidth="1"/>
    <col min="21" max="21" width="15.42578125" style="56" hidden="1" customWidth="1"/>
    <col min="22" max="22" width="10.140625" style="56" hidden="1" customWidth="1"/>
    <col min="23" max="23" width="21.42578125" style="56" hidden="1" customWidth="1"/>
    <col min="24" max="26" width="0" style="56" hidden="1" customWidth="1"/>
    <col min="27" max="16384" width="9.140625" style="56"/>
  </cols>
  <sheetData>
    <row r="1" spans="1:17" ht="63.75" customHeight="1" x14ac:dyDescent="0.2">
      <c r="J1" s="143" t="s">
        <v>48</v>
      </c>
      <c r="K1" s="143"/>
      <c r="L1" s="143"/>
    </row>
    <row r="2" spans="1:17" x14ac:dyDescent="0.2">
      <c r="J2" s="144" t="s">
        <v>61</v>
      </c>
      <c r="K2" s="144"/>
      <c r="L2" s="144"/>
    </row>
    <row r="3" spans="1:17" s="60" customFormat="1" ht="27.75" customHeight="1" x14ac:dyDescent="0.2">
      <c r="A3" s="138" t="s">
        <v>265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7" s="60" customFormat="1" ht="24" customHeight="1" x14ac:dyDescent="0.2">
      <c r="A4" s="139" t="s">
        <v>49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7" spans="1:17" s="60" customFormat="1" ht="60" customHeight="1" x14ac:dyDescent="0.2">
      <c r="A7" s="140" t="s">
        <v>0</v>
      </c>
      <c r="B7" s="140" t="s">
        <v>32</v>
      </c>
      <c r="C7" s="140" t="s">
        <v>50</v>
      </c>
      <c r="D7" s="140" t="s">
        <v>51</v>
      </c>
      <c r="E7" s="140" t="s">
        <v>52</v>
      </c>
      <c r="F7" s="140" t="s">
        <v>53</v>
      </c>
      <c r="G7" s="145" t="s">
        <v>21</v>
      </c>
      <c r="H7" s="145"/>
      <c r="I7" s="140" t="s">
        <v>54</v>
      </c>
      <c r="J7" s="140" t="s">
        <v>55</v>
      </c>
      <c r="K7" s="140" t="s">
        <v>56</v>
      </c>
      <c r="L7" s="111" t="s">
        <v>57</v>
      </c>
    </row>
    <row r="8" spans="1:17" s="60" customFormat="1" ht="47.25" customHeight="1" x14ac:dyDescent="0.2">
      <c r="A8" s="140"/>
      <c r="B8" s="140"/>
      <c r="C8" s="140"/>
      <c r="D8" s="140"/>
      <c r="E8" s="140"/>
      <c r="F8" s="140"/>
      <c r="G8" s="92" t="s">
        <v>25</v>
      </c>
      <c r="H8" s="92" t="s">
        <v>26</v>
      </c>
      <c r="I8" s="140"/>
      <c r="J8" s="140"/>
      <c r="K8" s="140"/>
      <c r="L8" s="111" t="s">
        <v>58</v>
      </c>
    </row>
    <row r="9" spans="1:17" s="57" customFormat="1" ht="105" x14ac:dyDescent="0.25">
      <c r="A9" s="93">
        <v>1</v>
      </c>
      <c r="B9" s="93" t="s">
        <v>43</v>
      </c>
      <c r="C9" s="94" t="s">
        <v>747</v>
      </c>
      <c r="D9" s="95" t="s">
        <v>215</v>
      </c>
      <c r="E9" s="99" t="s">
        <v>748</v>
      </c>
      <c r="F9" s="94" t="s">
        <v>749</v>
      </c>
      <c r="G9" s="94" t="s">
        <v>745</v>
      </c>
      <c r="H9" s="94" t="s">
        <v>750</v>
      </c>
      <c r="I9" s="99" t="s">
        <v>751</v>
      </c>
      <c r="J9" s="99">
        <v>1</v>
      </c>
      <c r="K9" s="96">
        <f>+L9/J9</f>
        <v>400000000</v>
      </c>
      <c r="L9" s="97">
        <v>400000000</v>
      </c>
      <c r="O9" s="51">
        <v>1250000</v>
      </c>
      <c r="P9" s="57">
        <f>+O9/1000</f>
        <v>1250</v>
      </c>
      <c r="Q9" s="52">
        <v>25000000</v>
      </c>
    </row>
    <row r="10" spans="1:17" s="57" customFormat="1" ht="30" x14ac:dyDescent="0.25">
      <c r="A10" s="93">
        <v>2</v>
      </c>
      <c r="B10" s="93" t="s">
        <v>43</v>
      </c>
      <c r="C10" s="93" t="s">
        <v>752</v>
      </c>
      <c r="D10" s="95" t="s">
        <v>215</v>
      </c>
      <c r="E10" s="93" t="s">
        <v>758</v>
      </c>
      <c r="F10" s="93" t="s">
        <v>756</v>
      </c>
      <c r="G10" s="93" t="s">
        <v>755</v>
      </c>
      <c r="H10" s="93" t="s">
        <v>754</v>
      </c>
      <c r="I10" s="99" t="s">
        <v>220</v>
      </c>
      <c r="J10" s="93">
        <v>1</v>
      </c>
      <c r="K10" s="96">
        <f t="shared" ref="K10:K65" si="0">+L10/J10</f>
        <v>4500000</v>
      </c>
      <c r="L10" s="117">
        <v>4500000</v>
      </c>
      <c r="O10" s="51"/>
      <c r="Q10" s="52"/>
    </row>
    <row r="11" spans="1:17" s="57" customFormat="1" ht="30" x14ac:dyDescent="0.25">
      <c r="A11" s="93">
        <v>3</v>
      </c>
      <c r="B11" s="93" t="s">
        <v>43</v>
      </c>
      <c r="C11" s="93" t="s">
        <v>753</v>
      </c>
      <c r="D11" s="95" t="s">
        <v>215</v>
      </c>
      <c r="E11" s="93" t="s">
        <v>758</v>
      </c>
      <c r="F11" s="93" t="s">
        <v>757</v>
      </c>
      <c r="G11" s="93" t="s">
        <v>755</v>
      </c>
      <c r="H11" s="93" t="s">
        <v>754</v>
      </c>
      <c r="I11" s="99" t="s">
        <v>220</v>
      </c>
      <c r="J11" s="93">
        <v>3</v>
      </c>
      <c r="K11" s="96">
        <f t="shared" si="0"/>
        <v>16500000</v>
      </c>
      <c r="L11" s="117">
        <v>49500000</v>
      </c>
      <c r="O11" s="51"/>
      <c r="Q11" s="52"/>
    </row>
    <row r="12" spans="1:17" s="57" customFormat="1" ht="30" x14ac:dyDescent="0.25">
      <c r="A12" s="93">
        <v>4</v>
      </c>
      <c r="B12" s="93" t="s">
        <v>43</v>
      </c>
      <c r="C12" s="114" t="s">
        <v>759</v>
      </c>
      <c r="D12" s="95" t="s">
        <v>215</v>
      </c>
      <c r="E12" s="99" t="s">
        <v>760</v>
      </c>
      <c r="F12" s="99" t="s">
        <v>761</v>
      </c>
      <c r="G12" s="99" t="s">
        <v>766</v>
      </c>
      <c r="H12" s="99" t="s">
        <v>768</v>
      </c>
      <c r="I12" s="99" t="s">
        <v>751</v>
      </c>
      <c r="J12" s="99">
        <v>1</v>
      </c>
      <c r="K12" s="96">
        <f t="shared" si="0"/>
        <v>145496818.13999999</v>
      </c>
      <c r="L12" s="96">
        <v>145496818.13999999</v>
      </c>
      <c r="O12" s="51"/>
      <c r="Q12" s="52"/>
    </row>
    <row r="13" spans="1:17" s="57" customFormat="1" ht="30" x14ac:dyDescent="0.25">
      <c r="A13" s="93">
        <v>5</v>
      </c>
      <c r="B13" s="93" t="s">
        <v>43</v>
      </c>
      <c r="C13" s="114" t="s">
        <v>759</v>
      </c>
      <c r="D13" s="95" t="s">
        <v>215</v>
      </c>
      <c r="E13" s="99" t="s">
        <v>760</v>
      </c>
      <c r="F13" s="99" t="s">
        <v>762</v>
      </c>
      <c r="G13" s="99" t="s">
        <v>767</v>
      </c>
      <c r="H13" s="99" t="s">
        <v>769</v>
      </c>
      <c r="I13" s="99" t="s">
        <v>751</v>
      </c>
      <c r="J13" s="99">
        <v>1</v>
      </c>
      <c r="K13" s="96">
        <f t="shared" si="0"/>
        <v>116190816</v>
      </c>
      <c r="L13" s="96">
        <v>116190816</v>
      </c>
      <c r="O13" s="51"/>
      <c r="Q13" s="52"/>
    </row>
    <row r="14" spans="1:17" s="57" customFormat="1" ht="30" x14ac:dyDescent="0.25">
      <c r="A14" s="93">
        <v>6</v>
      </c>
      <c r="B14" s="93" t="s">
        <v>43</v>
      </c>
      <c r="C14" s="114" t="s">
        <v>759</v>
      </c>
      <c r="D14" s="95" t="s">
        <v>215</v>
      </c>
      <c r="E14" s="99" t="s">
        <v>760</v>
      </c>
      <c r="F14" s="99" t="s">
        <v>763</v>
      </c>
      <c r="G14" s="99" t="s">
        <v>766</v>
      </c>
      <c r="H14" s="99" t="s">
        <v>768</v>
      </c>
      <c r="I14" s="99" t="s">
        <v>751</v>
      </c>
      <c r="J14" s="99">
        <v>1</v>
      </c>
      <c r="K14" s="96">
        <f t="shared" si="0"/>
        <v>303971480.27999997</v>
      </c>
      <c r="L14" s="96">
        <v>303971480.27999997</v>
      </c>
      <c r="O14" s="51"/>
      <c r="Q14" s="52"/>
    </row>
    <row r="15" spans="1:17" s="57" customFormat="1" ht="30" x14ac:dyDescent="0.25">
      <c r="A15" s="93">
        <v>7</v>
      </c>
      <c r="B15" s="93" t="s">
        <v>43</v>
      </c>
      <c r="C15" s="114" t="s">
        <v>759</v>
      </c>
      <c r="D15" s="95" t="s">
        <v>215</v>
      </c>
      <c r="E15" s="99" t="s">
        <v>760</v>
      </c>
      <c r="F15" s="99" t="s">
        <v>764</v>
      </c>
      <c r="G15" s="99" t="s">
        <v>766</v>
      </c>
      <c r="H15" s="99" t="s">
        <v>768</v>
      </c>
      <c r="I15" s="99" t="s">
        <v>751</v>
      </c>
      <c r="J15" s="99">
        <v>1</v>
      </c>
      <c r="K15" s="96">
        <f t="shared" si="0"/>
        <v>74519128.799999997</v>
      </c>
      <c r="L15" s="96">
        <v>74519128.799999997</v>
      </c>
      <c r="O15" s="51"/>
      <c r="Q15" s="52"/>
    </row>
    <row r="16" spans="1:17" s="57" customFormat="1" ht="30" x14ac:dyDescent="0.25">
      <c r="A16" s="93">
        <v>8</v>
      </c>
      <c r="B16" s="93" t="s">
        <v>43</v>
      </c>
      <c r="C16" s="114" t="s">
        <v>759</v>
      </c>
      <c r="D16" s="95" t="s">
        <v>215</v>
      </c>
      <c r="E16" s="99" t="s">
        <v>760</v>
      </c>
      <c r="F16" s="99" t="s">
        <v>765</v>
      </c>
      <c r="G16" s="99" t="s">
        <v>766</v>
      </c>
      <c r="H16" s="99" t="s">
        <v>768</v>
      </c>
      <c r="I16" s="99" t="s">
        <v>751</v>
      </c>
      <c r="J16" s="99">
        <v>1</v>
      </c>
      <c r="K16" s="96">
        <f t="shared" si="0"/>
        <v>322445617.19999999</v>
      </c>
      <c r="L16" s="96">
        <v>322445617.19999999</v>
      </c>
      <c r="O16" s="51">
        <v>1250000</v>
      </c>
      <c r="P16" s="57">
        <f>+O16/1000</f>
        <v>1250</v>
      </c>
      <c r="Q16" s="52">
        <v>25000000</v>
      </c>
    </row>
    <row r="17" spans="1:17" s="57" customFormat="1" ht="30" x14ac:dyDescent="0.25">
      <c r="A17" s="93">
        <v>9</v>
      </c>
      <c r="B17" s="93" t="s">
        <v>43</v>
      </c>
      <c r="C17" s="94" t="s">
        <v>770</v>
      </c>
      <c r="D17" s="95" t="s">
        <v>215</v>
      </c>
      <c r="E17" s="94" t="s">
        <v>218</v>
      </c>
      <c r="F17" s="94" t="s">
        <v>778</v>
      </c>
      <c r="G17" s="94" t="s">
        <v>826</v>
      </c>
      <c r="H17" s="94" t="s">
        <v>832</v>
      </c>
      <c r="I17" s="94" t="s">
        <v>220</v>
      </c>
      <c r="J17" s="94">
        <v>20</v>
      </c>
      <c r="K17" s="96">
        <f t="shared" si="0"/>
        <v>80000</v>
      </c>
      <c r="L17" s="97">
        <v>1600000</v>
      </c>
      <c r="O17" s="51"/>
      <c r="Q17" s="52"/>
    </row>
    <row r="18" spans="1:17" s="57" customFormat="1" ht="30" x14ac:dyDescent="0.25">
      <c r="A18" s="93">
        <v>10</v>
      </c>
      <c r="B18" s="93" t="s">
        <v>43</v>
      </c>
      <c r="C18" s="94" t="s">
        <v>770</v>
      </c>
      <c r="D18" s="95" t="s">
        <v>215</v>
      </c>
      <c r="E18" s="94" t="s">
        <v>218</v>
      </c>
      <c r="F18" s="94" t="s">
        <v>779</v>
      </c>
      <c r="G18" s="94" t="s">
        <v>826</v>
      </c>
      <c r="H18" s="94" t="s">
        <v>832</v>
      </c>
      <c r="I18" s="94" t="s">
        <v>220</v>
      </c>
      <c r="J18" s="94">
        <v>20</v>
      </c>
      <c r="K18" s="96">
        <f t="shared" si="0"/>
        <v>80000</v>
      </c>
      <c r="L18" s="97">
        <v>1600000</v>
      </c>
      <c r="O18" s="51"/>
      <c r="Q18" s="52"/>
    </row>
    <row r="19" spans="1:17" s="57" customFormat="1" ht="30" x14ac:dyDescent="0.25">
      <c r="A19" s="93">
        <v>11</v>
      </c>
      <c r="B19" s="93" t="s">
        <v>43</v>
      </c>
      <c r="C19" s="94" t="s">
        <v>770</v>
      </c>
      <c r="D19" s="95" t="s">
        <v>215</v>
      </c>
      <c r="E19" s="94" t="s">
        <v>218</v>
      </c>
      <c r="F19" s="94" t="s">
        <v>780</v>
      </c>
      <c r="G19" s="94" t="s">
        <v>826</v>
      </c>
      <c r="H19" s="94" t="s">
        <v>832</v>
      </c>
      <c r="I19" s="94" t="s">
        <v>220</v>
      </c>
      <c r="J19" s="94">
        <v>20</v>
      </c>
      <c r="K19" s="96">
        <f t="shared" si="0"/>
        <v>80000</v>
      </c>
      <c r="L19" s="97">
        <v>1600000</v>
      </c>
      <c r="O19" s="51"/>
      <c r="Q19" s="52"/>
    </row>
    <row r="20" spans="1:17" s="57" customFormat="1" ht="30" x14ac:dyDescent="0.25">
      <c r="A20" s="93">
        <v>12</v>
      </c>
      <c r="B20" s="93" t="s">
        <v>43</v>
      </c>
      <c r="C20" s="94" t="s">
        <v>770</v>
      </c>
      <c r="D20" s="95" t="s">
        <v>215</v>
      </c>
      <c r="E20" s="94" t="s">
        <v>218</v>
      </c>
      <c r="F20" s="94" t="s">
        <v>781</v>
      </c>
      <c r="G20" s="94" t="s">
        <v>826</v>
      </c>
      <c r="H20" s="94" t="s">
        <v>832</v>
      </c>
      <c r="I20" s="94" t="s">
        <v>220</v>
      </c>
      <c r="J20" s="94">
        <v>20</v>
      </c>
      <c r="K20" s="96">
        <f t="shared" si="0"/>
        <v>100000</v>
      </c>
      <c r="L20" s="97">
        <v>2000000</v>
      </c>
      <c r="O20" s="51"/>
      <c r="Q20" s="52"/>
    </row>
    <row r="21" spans="1:17" s="57" customFormat="1" ht="30" x14ac:dyDescent="0.25">
      <c r="A21" s="93">
        <v>13</v>
      </c>
      <c r="B21" s="93" t="s">
        <v>43</v>
      </c>
      <c r="C21" s="94" t="s">
        <v>770</v>
      </c>
      <c r="D21" s="95" t="s">
        <v>215</v>
      </c>
      <c r="E21" s="94" t="s">
        <v>218</v>
      </c>
      <c r="F21" s="94" t="s">
        <v>782</v>
      </c>
      <c r="G21" s="94" t="s">
        <v>826</v>
      </c>
      <c r="H21" s="94" t="s">
        <v>832</v>
      </c>
      <c r="I21" s="94" t="s">
        <v>220</v>
      </c>
      <c r="J21" s="94">
        <v>20</v>
      </c>
      <c r="K21" s="96">
        <f t="shared" si="0"/>
        <v>75000</v>
      </c>
      <c r="L21" s="97">
        <v>1500000</v>
      </c>
      <c r="O21" s="51"/>
      <c r="Q21" s="52"/>
    </row>
    <row r="22" spans="1:17" s="57" customFormat="1" ht="30" x14ac:dyDescent="0.25">
      <c r="A22" s="93">
        <v>14</v>
      </c>
      <c r="B22" s="93" t="s">
        <v>43</v>
      </c>
      <c r="C22" s="94" t="s">
        <v>770</v>
      </c>
      <c r="D22" s="95" t="s">
        <v>215</v>
      </c>
      <c r="E22" s="94" t="s">
        <v>218</v>
      </c>
      <c r="F22" s="94" t="s">
        <v>783</v>
      </c>
      <c r="G22" s="94" t="s">
        <v>826</v>
      </c>
      <c r="H22" s="94" t="s">
        <v>832</v>
      </c>
      <c r="I22" s="94" t="s">
        <v>220</v>
      </c>
      <c r="J22" s="94">
        <v>20</v>
      </c>
      <c r="K22" s="96">
        <f t="shared" si="0"/>
        <v>75000</v>
      </c>
      <c r="L22" s="97">
        <v>1500000</v>
      </c>
      <c r="O22" s="51">
        <v>1250000</v>
      </c>
      <c r="P22" s="57">
        <f>+O22/1000</f>
        <v>1250</v>
      </c>
      <c r="Q22" s="52">
        <v>25000000</v>
      </c>
    </row>
    <row r="23" spans="1:17" s="57" customFormat="1" ht="30" x14ac:dyDescent="0.25">
      <c r="A23" s="93">
        <v>15</v>
      </c>
      <c r="B23" s="93" t="s">
        <v>43</v>
      </c>
      <c r="C23" s="94" t="s">
        <v>770</v>
      </c>
      <c r="D23" s="95" t="s">
        <v>215</v>
      </c>
      <c r="E23" s="94" t="s">
        <v>218</v>
      </c>
      <c r="F23" s="94" t="s">
        <v>784</v>
      </c>
      <c r="G23" s="94" t="s">
        <v>826</v>
      </c>
      <c r="H23" s="94" t="s">
        <v>832</v>
      </c>
      <c r="I23" s="94" t="s">
        <v>220</v>
      </c>
      <c r="J23" s="94">
        <v>20</v>
      </c>
      <c r="K23" s="96">
        <f t="shared" si="0"/>
        <v>85000</v>
      </c>
      <c r="L23" s="97">
        <v>1700000</v>
      </c>
      <c r="O23" s="51"/>
      <c r="Q23" s="52"/>
    </row>
    <row r="24" spans="1:17" s="57" customFormat="1" ht="30" x14ac:dyDescent="0.25">
      <c r="A24" s="93">
        <v>16</v>
      </c>
      <c r="B24" s="93" t="s">
        <v>43</v>
      </c>
      <c r="C24" s="94" t="s">
        <v>770</v>
      </c>
      <c r="D24" s="95" t="s">
        <v>215</v>
      </c>
      <c r="E24" s="94" t="s">
        <v>218</v>
      </c>
      <c r="F24" s="94" t="s">
        <v>785</v>
      </c>
      <c r="G24" s="94" t="s">
        <v>826</v>
      </c>
      <c r="H24" s="94" t="s">
        <v>832</v>
      </c>
      <c r="I24" s="94" t="s">
        <v>220</v>
      </c>
      <c r="J24" s="94">
        <v>20</v>
      </c>
      <c r="K24" s="96">
        <f t="shared" si="0"/>
        <v>85000</v>
      </c>
      <c r="L24" s="97">
        <v>1700000</v>
      </c>
      <c r="O24" s="51"/>
      <c r="Q24" s="52"/>
    </row>
    <row r="25" spans="1:17" s="57" customFormat="1" ht="30" x14ac:dyDescent="0.25">
      <c r="A25" s="93">
        <v>17</v>
      </c>
      <c r="B25" s="93" t="s">
        <v>43</v>
      </c>
      <c r="C25" s="94" t="s">
        <v>770</v>
      </c>
      <c r="D25" s="95" t="s">
        <v>215</v>
      </c>
      <c r="E25" s="94" t="s">
        <v>218</v>
      </c>
      <c r="F25" s="94" t="s">
        <v>786</v>
      </c>
      <c r="G25" s="94" t="s">
        <v>826</v>
      </c>
      <c r="H25" s="94" t="s">
        <v>832</v>
      </c>
      <c r="I25" s="94" t="s">
        <v>220</v>
      </c>
      <c r="J25" s="94">
        <v>10</v>
      </c>
      <c r="K25" s="96">
        <f t="shared" si="0"/>
        <v>75000</v>
      </c>
      <c r="L25" s="97">
        <v>750000</v>
      </c>
      <c r="O25" s="51"/>
      <c r="Q25" s="52"/>
    </row>
    <row r="26" spans="1:17" s="57" customFormat="1" ht="30" x14ac:dyDescent="0.25">
      <c r="A26" s="93">
        <v>18</v>
      </c>
      <c r="B26" s="93" t="s">
        <v>43</v>
      </c>
      <c r="C26" s="94" t="s">
        <v>770</v>
      </c>
      <c r="D26" s="95" t="s">
        <v>215</v>
      </c>
      <c r="E26" s="94" t="s">
        <v>218</v>
      </c>
      <c r="F26" s="94" t="s">
        <v>787</v>
      </c>
      <c r="G26" s="94" t="s">
        <v>826</v>
      </c>
      <c r="H26" s="94" t="s">
        <v>832</v>
      </c>
      <c r="I26" s="94" t="s">
        <v>220</v>
      </c>
      <c r="J26" s="94">
        <v>10</v>
      </c>
      <c r="K26" s="96">
        <f t="shared" si="0"/>
        <v>70000</v>
      </c>
      <c r="L26" s="97">
        <v>700000</v>
      </c>
      <c r="O26" s="51"/>
      <c r="Q26" s="52"/>
    </row>
    <row r="27" spans="1:17" s="57" customFormat="1" ht="30" x14ac:dyDescent="0.25">
      <c r="A27" s="93">
        <v>19</v>
      </c>
      <c r="B27" s="93" t="s">
        <v>43</v>
      </c>
      <c r="C27" s="94" t="s">
        <v>770</v>
      </c>
      <c r="D27" s="95" t="s">
        <v>215</v>
      </c>
      <c r="E27" s="94" t="s">
        <v>218</v>
      </c>
      <c r="F27" s="94" t="s">
        <v>788</v>
      </c>
      <c r="G27" s="94" t="s">
        <v>826</v>
      </c>
      <c r="H27" s="94" t="s">
        <v>832</v>
      </c>
      <c r="I27" s="94" t="s">
        <v>220</v>
      </c>
      <c r="J27" s="94">
        <v>10</v>
      </c>
      <c r="K27" s="96">
        <f t="shared" si="0"/>
        <v>75000</v>
      </c>
      <c r="L27" s="97">
        <v>750000</v>
      </c>
      <c r="O27" s="51"/>
      <c r="Q27" s="52"/>
    </row>
    <row r="28" spans="1:17" s="57" customFormat="1" ht="30" x14ac:dyDescent="0.25">
      <c r="A28" s="93">
        <v>20</v>
      </c>
      <c r="B28" s="93" t="s">
        <v>43</v>
      </c>
      <c r="C28" s="94" t="s">
        <v>770</v>
      </c>
      <c r="D28" s="95" t="s">
        <v>215</v>
      </c>
      <c r="E28" s="94" t="s">
        <v>218</v>
      </c>
      <c r="F28" s="94" t="s">
        <v>789</v>
      </c>
      <c r="G28" s="94" t="s">
        <v>826</v>
      </c>
      <c r="H28" s="94" t="s">
        <v>832</v>
      </c>
      <c r="I28" s="94" t="s">
        <v>220</v>
      </c>
      <c r="J28" s="94">
        <v>20</v>
      </c>
      <c r="K28" s="96">
        <f t="shared" si="0"/>
        <v>100000</v>
      </c>
      <c r="L28" s="97">
        <v>2000000</v>
      </c>
      <c r="O28" s="51"/>
      <c r="Q28" s="52"/>
    </row>
    <row r="29" spans="1:17" s="57" customFormat="1" ht="30" x14ac:dyDescent="0.25">
      <c r="A29" s="93">
        <v>21</v>
      </c>
      <c r="B29" s="93" t="s">
        <v>43</v>
      </c>
      <c r="C29" s="94" t="s">
        <v>770</v>
      </c>
      <c r="D29" s="95" t="s">
        <v>215</v>
      </c>
      <c r="E29" s="94" t="s">
        <v>218</v>
      </c>
      <c r="F29" s="94" t="s">
        <v>790</v>
      </c>
      <c r="G29" s="94" t="s">
        <v>826</v>
      </c>
      <c r="H29" s="94" t="s">
        <v>832</v>
      </c>
      <c r="I29" s="94" t="s">
        <v>220</v>
      </c>
      <c r="J29" s="94">
        <v>10</v>
      </c>
      <c r="K29" s="96">
        <f t="shared" si="0"/>
        <v>100000</v>
      </c>
      <c r="L29" s="97">
        <v>1000000</v>
      </c>
      <c r="O29" s="51">
        <v>1250000</v>
      </c>
      <c r="P29" s="57">
        <f>+O29/1000</f>
        <v>1250</v>
      </c>
      <c r="Q29" s="52">
        <v>25000000</v>
      </c>
    </row>
    <row r="30" spans="1:17" s="57" customFormat="1" ht="30" x14ac:dyDescent="0.25">
      <c r="A30" s="93">
        <v>22</v>
      </c>
      <c r="B30" s="93" t="s">
        <v>43</v>
      </c>
      <c r="C30" s="94" t="s">
        <v>770</v>
      </c>
      <c r="D30" s="95" t="s">
        <v>215</v>
      </c>
      <c r="E30" s="94" t="s">
        <v>218</v>
      </c>
      <c r="F30" s="94" t="s">
        <v>791</v>
      </c>
      <c r="G30" s="94" t="s">
        <v>826</v>
      </c>
      <c r="H30" s="94" t="s">
        <v>832</v>
      </c>
      <c r="I30" s="94" t="s">
        <v>220</v>
      </c>
      <c r="J30" s="94">
        <v>10</v>
      </c>
      <c r="K30" s="96">
        <f t="shared" si="0"/>
        <v>100000</v>
      </c>
      <c r="L30" s="97">
        <v>1000000</v>
      </c>
      <c r="O30" s="51"/>
      <c r="Q30" s="52"/>
    </row>
    <row r="31" spans="1:17" s="57" customFormat="1" ht="30" x14ac:dyDescent="0.25">
      <c r="A31" s="93">
        <v>23</v>
      </c>
      <c r="B31" s="93" t="s">
        <v>43</v>
      </c>
      <c r="C31" s="94" t="s">
        <v>770</v>
      </c>
      <c r="D31" s="95" t="s">
        <v>215</v>
      </c>
      <c r="E31" s="94" t="s">
        <v>218</v>
      </c>
      <c r="F31" s="94" t="s">
        <v>792</v>
      </c>
      <c r="G31" s="94" t="s">
        <v>826</v>
      </c>
      <c r="H31" s="94" t="s">
        <v>832</v>
      </c>
      <c r="I31" s="94" t="s">
        <v>220</v>
      </c>
      <c r="J31" s="94">
        <v>5</v>
      </c>
      <c r="K31" s="96">
        <f t="shared" si="0"/>
        <v>90000</v>
      </c>
      <c r="L31" s="97">
        <v>450000</v>
      </c>
      <c r="O31" s="51"/>
      <c r="Q31" s="52"/>
    </row>
    <row r="32" spans="1:17" s="57" customFormat="1" ht="30" x14ac:dyDescent="0.25">
      <c r="A32" s="93">
        <v>24</v>
      </c>
      <c r="B32" s="93" t="s">
        <v>43</v>
      </c>
      <c r="C32" s="94" t="s">
        <v>770</v>
      </c>
      <c r="D32" s="95" t="s">
        <v>215</v>
      </c>
      <c r="E32" s="94" t="s">
        <v>218</v>
      </c>
      <c r="F32" s="94" t="s">
        <v>793</v>
      </c>
      <c r="G32" s="94" t="s">
        <v>826</v>
      </c>
      <c r="H32" s="94" t="s">
        <v>832</v>
      </c>
      <c r="I32" s="94" t="s">
        <v>220</v>
      </c>
      <c r="J32" s="94">
        <v>5</v>
      </c>
      <c r="K32" s="96">
        <f t="shared" si="0"/>
        <v>75000</v>
      </c>
      <c r="L32" s="97">
        <v>375000</v>
      </c>
      <c r="O32" s="51"/>
      <c r="Q32" s="52"/>
    </row>
    <row r="33" spans="1:17" s="57" customFormat="1" ht="30" x14ac:dyDescent="0.25">
      <c r="A33" s="93">
        <v>25</v>
      </c>
      <c r="B33" s="93" t="s">
        <v>43</v>
      </c>
      <c r="C33" s="94" t="s">
        <v>770</v>
      </c>
      <c r="D33" s="95" t="s">
        <v>215</v>
      </c>
      <c r="E33" s="94" t="s">
        <v>218</v>
      </c>
      <c r="F33" s="94" t="s">
        <v>794</v>
      </c>
      <c r="G33" s="94" t="s">
        <v>826</v>
      </c>
      <c r="H33" s="94" t="s">
        <v>832</v>
      </c>
      <c r="I33" s="94" t="s">
        <v>220</v>
      </c>
      <c r="J33" s="94">
        <v>5</v>
      </c>
      <c r="K33" s="96">
        <f t="shared" si="0"/>
        <v>60000</v>
      </c>
      <c r="L33" s="97">
        <v>300000</v>
      </c>
      <c r="O33" s="51"/>
      <c r="Q33" s="52"/>
    </row>
    <row r="34" spans="1:17" s="57" customFormat="1" ht="30" x14ac:dyDescent="0.25">
      <c r="A34" s="93">
        <v>26</v>
      </c>
      <c r="B34" s="93" t="s">
        <v>43</v>
      </c>
      <c r="C34" s="94" t="s">
        <v>770</v>
      </c>
      <c r="D34" s="95" t="s">
        <v>215</v>
      </c>
      <c r="E34" s="94" t="s">
        <v>218</v>
      </c>
      <c r="F34" s="94" t="s">
        <v>795</v>
      </c>
      <c r="G34" s="94" t="s">
        <v>826</v>
      </c>
      <c r="H34" s="94" t="s">
        <v>832</v>
      </c>
      <c r="I34" s="94" t="s">
        <v>220</v>
      </c>
      <c r="J34" s="94">
        <v>10</v>
      </c>
      <c r="K34" s="96">
        <f t="shared" si="0"/>
        <v>60000</v>
      </c>
      <c r="L34" s="97">
        <v>600000</v>
      </c>
      <c r="O34" s="51"/>
      <c r="Q34" s="52"/>
    </row>
    <row r="35" spans="1:17" s="57" customFormat="1" ht="30" x14ac:dyDescent="0.25">
      <c r="A35" s="93">
        <v>27</v>
      </c>
      <c r="B35" s="93" t="s">
        <v>43</v>
      </c>
      <c r="C35" s="94" t="s">
        <v>770</v>
      </c>
      <c r="D35" s="95" t="s">
        <v>215</v>
      </c>
      <c r="E35" s="94" t="s">
        <v>218</v>
      </c>
      <c r="F35" s="94" t="s">
        <v>796</v>
      </c>
      <c r="G35" s="94" t="s">
        <v>826</v>
      </c>
      <c r="H35" s="94" t="s">
        <v>832</v>
      </c>
      <c r="I35" s="94" t="s">
        <v>220</v>
      </c>
      <c r="J35" s="94">
        <v>5</v>
      </c>
      <c r="K35" s="96">
        <f t="shared" si="0"/>
        <v>60000</v>
      </c>
      <c r="L35" s="97">
        <v>300000</v>
      </c>
      <c r="O35" s="51"/>
      <c r="Q35" s="52"/>
    </row>
    <row r="36" spans="1:17" s="57" customFormat="1" ht="30" x14ac:dyDescent="0.25">
      <c r="A36" s="93">
        <v>28</v>
      </c>
      <c r="B36" s="93" t="s">
        <v>43</v>
      </c>
      <c r="C36" s="94" t="s">
        <v>770</v>
      </c>
      <c r="D36" s="95" t="s">
        <v>215</v>
      </c>
      <c r="E36" s="94" t="s">
        <v>218</v>
      </c>
      <c r="F36" s="94" t="s">
        <v>797</v>
      </c>
      <c r="G36" s="94" t="s">
        <v>826</v>
      </c>
      <c r="H36" s="94" t="s">
        <v>832</v>
      </c>
      <c r="I36" s="94" t="s">
        <v>220</v>
      </c>
      <c r="J36" s="94">
        <v>10</v>
      </c>
      <c r="K36" s="96">
        <f t="shared" si="0"/>
        <v>60000</v>
      </c>
      <c r="L36" s="97">
        <v>600000</v>
      </c>
      <c r="O36" s="51"/>
      <c r="Q36" s="52"/>
    </row>
    <row r="37" spans="1:17" s="57" customFormat="1" ht="30" x14ac:dyDescent="0.25">
      <c r="A37" s="93">
        <v>29</v>
      </c>
      <c r="B37" s="93" t="s">
        <v>43</v>
      </c>
      <c r="C37" s="94" t="s">
        <v>770</v>
      </c>
      <c r="D37" s="95" t="s">
        <v>215</v>
      </c>
      <c r="E37" s="94" t="s">
        <v>218</v>
      </c>
      <c r="F37" s="94" t="s">
        <v>798</v>
      </c>
      <c r="G37" s="94" t="s">
        <v>826</v>
      </c>
      <c r="H37" s="94" t="s">
        <v>832</v>
      </c>
      <c r="I37" s="94" t="s">
        <v>220</v>
      </c>
      <c r="J37" s="94">
        <v>5</v>
      </c>
      <c r="K37" s="96">
        <f t="shared" si="0"/>
        <v>60000</v>
      </c>
      <c r="L37" s="97">
        <v>300000</v>
      </c>
      <c r="O37" s="51"/>
      <c r="Q37" s="52"/>
    </row>
    <row r="38" spans="1:17" s="57" customFormat="1" ht="30" x14ac:dyDescent="0.25">
      <c r="A38" s="93">
        <v>30</v>
      </c>
      <c r="B38" s="93" t="s">
        <v>43</v>
      </c>
      <c r="C38" s="94" t="s">
        <v>770</v>
      </c>
      <c r="D38" s="95" t="s">
        <v>215</v>
      </c>
      <c r="E38" s="94" t="s">
        <v>218</v>
      </c>
      <c r="F38" s="94" t="s">
        <v>799</v>
      </c>
      <c r="G38" s="94" t="s">
        <v>826</v>
      </c>
      <c r="H38" s="94" t="s">
        <v>832</v>
      </c>
      <c r="I38" s="94" t="s">
        <v>220</v>
      </c>
      <c r="J38" s="94">
        <v>5</v>
      </c>
      <c r="K38" s="96">
        <f t="shared" si="0"/>
        <v>60000</v>
      </c>
      <c r="L38" s="97">
        <v>300000</v>
      </c>
      <c r="O38" s="51"/>
      <c r="Q38" s="52"/>
    </row>
    <row r="39" spans="1:17" s="57" customFormat="1" ht="30" x14ac:dyDescent="0.25">
      <c r="A39" s="93">
        <v>31</v>
      </c>
      <c r="B39" s="93" t="s">
        <v>43</v>
      </c>
      <c r="C39" s="94" t="s">
        <v>770</v>
      </c>
      <c r="D39" s="95" t="s">
        <v>215</v>
      </c>
      <c r="E39" s="94" t="s">
        <v>218</v>
      </c>
      <c r="F39" s="94" t="s">
        <v>800</v>
      </c>
      <c r="G39" s="94" t="s">
        <v>826</v>
      </c>
      <c r="H39" s="94" t="s">
        <v>832</v>
      </c>
      <c r="I39" s="94" t="s">
        <v>220</v>
      </c>
      <c r="J39" s="94">
        <v>10</v>
      </c>
      <c r="K39" s="96">
        <f t="shared" si="0"/>
        <v>100000</v>
      </c>
      <c r="L39" s="97">
        <v>1000000</v>
      </c>
      <c r="O39" s="51"/>
      <c r="Q39" s="52"/>
    </row>
    <row r="40" spans="1:17" s="57" customFormat="1" ht="30" x14ac:dyDescent="0.25">
      <c r="A40" s="93">
        <v>32</v>
      </c>
      <c r="B40" s="93" t="s">
        <v>43</v>
      </c>
      <c r="C40" s="94" t="s">
        <v>770</v>
      </c>
      <c r="D40" s="95" t="s">
        <v>215</v>
      </c>
      <c r="E40" s="94" t="s">
        <v>218</v>
      </c>
      <c r="F40" s="94" t="s">
        <v>801</v>
      </c>
      <c r="G40" s="94" t="s">
        <v>826</v>
      </c>
      <c r="H40" s="94" t="s">
        <v>832</v>
      </c>
      <c r="I40" s="94" t="s">
        <v>220</v>
      </c>
      <c r="J40" s="94">
        <v>10</v>
      </c>
      <c r="K40" s="96">
        <f t="shared" si="0"/>
        <v>100000</v>
      </c>
      <c r="L40" s="97">
        <v>1000000</v>
      </c>
      <c r="O40" s="51"/>
      <c r="Q40" s="52"/>
    </row>
    <row r="41" spans="1:17" s="57" customFormat="1" ht="30" x14ac:dyDescent="0.25">
      <c r="A41" s="93">
        <v>33</v>
      </c>
      <c r="B41" s="93" t="s">
        <v>43</v>
      </c>
      <c r="C41" s="94" t="s">
        <v>770</v>
      </c>
      <c r="D41" s="95" t="s">
        <v>215</v>
      </c>
      <c r="E41" s="94" t="s">
        <v>218</v>
      </c>
      <c r="F41" s="94" t="s">
        <v>802</v>
      </c>
      <c r="G41" s="94" t="s">
        <v>826</v>
      </c>
      <c r="H41" s="94" t="s">
        <v>832</v>
      </c>
      <c r="I41" s="94" t="s">
        <v>220</v>
      </c>
      <c r="J41" s="94">
        <v>10</v>
      </c>
      <c r="K41" s="96">
        <f t="shared" si="0"/>
        <v>100000</v>
      </c>
      <c r="L41" s="97">
        <v>1000000</v>
      </c>
      <c r="O41" s="51"/>
      <c r="Q41" s="52"/>
    </row>
    <row r="42" spans="1:17" s="57" customFormat="1" ht="30" x14ac:dyDescent="0.25">
      <c r="A42" s="93">
        <v>34</v>
      </c>
      <c r="B42" s="93" t="s">
        <v>43</v>
      </c>
      <c r="C42" s="94" t="s">
        <v>770</v>
      </c>
      <c r="D42" s="95" t="s">
        <v>215</v>
      </c>
      <c r="E42" s="94" t="s">
        <v>218</v>
      </c>
      <c r="F42" s="94" t="s">
        <v>803</v>
      </c>
      <c r="G42" s="94" t="s">
        <v>826</v>
      </c>
      <c r="H42" s="94" t="s">
        <v>832</v>
      </c>
      <c r="I42" s="94" t="s">
        <v>220</v>
      </c>
      <c r="J42" s="94">
        <v>10</v>
      </c>
      <c r="K42" s="96">
        <f t="shared" si="0"/>
        <v>30000</v>
      </c>
      <c r="L42" s="97">
        <v>300000</v>
      </c>
      <c r="O42" s="51">
        <v>1250000</v>
      </c>
      <c r="P42" s="57">
        <f>+O42/1000</f>
        <v>1250</v>
      </c>
      <c r="Q42" s="52">
        <v>25000000</v>
      </c>
    </row>
    <row r="43" spans="1:17" s="57" customFormat="1" ht="30" x14ac:dyDescent="0.25">
      <c r="A43" s="93">
        <v>35</v>
      </c>
      <c r="B43" s="93" t="s">
        <v>43</v>
      </c>
      <c r="C43" s="94" t="s">
        <v>770</v>
      </c>
      <c r="D43" s="95" t="s">
        <v>215</v>
      </c>
      <c r="E43" s="94" t="s">
        <v>218</v>
      </c>
      <c r="F43" s="94" t="s">
        <v>804</v>
      </c>
      <c r="G43" s="94" t="s">
        <v>826</v>
      </c>
      <c r="H43" s="94" t="s">
        <v>832</v>
      </c>
      <c r="I43" s="94" t="s">
        <v>220</v>
      </c>
      <c r="J43" s="94">
        <v>10</v>
      </c>
      <c r="K43" s="96">
        <f t="shared" si="0"/>
        <v>20000</v>
      </c>
      <c r="L43" s="97">
        <v>200000</v>
      </c>
      <c r="O43" s="51"/>
      <c r="Q43" s="52"/>
    </row>
    <row r="44" spans="1:17" s="57" customFormat="1" ht="30" x14ac:dyDescent="0.25">
      <c r="A44" s="93">
        <v>36</v>
      </c>
      <c r="B44" s="93" t="s">
        <v>43</v>
      </c>
      <c r="C44" s="94" t="s">
        <v>770</v>
      </c>
      <c r="D44" s="95" t="s">
        <v>215</v>
      </c>
      <c r="E44" s="94" t="s">
        <v>218</v>
      </c>
      <c r="F44" s="94" t="s">
        <v>805</v>
      </c>
      <c r="G44" s="94" t="s">
        <v>826</v>
      </c>
      <c r="H44" s="94" t="s">
        <v>832</v>
      </c>
      <c r="I44" s="94" t="s">
        <v>220</v>
      </c>
      <c r="J44" s="94">
        <v>10</v>
      </c>
      <c r="K44" s="96">
        <f t="shared" si="0"/>
        <v>90000</v>
      </c>
      <c r="L44" s="97">
        <v>900000</v>
      </c>
      <c r="O44" s="51"/>
      <c r="Q44" s="52"/>
    </row>
    <row r="45" spans="1:17" s="57" customFormat="1" ht="30" x14ac:dyDescent="0.25">
      <c r="A45" s="93">
        <v>37</v>
      </c>
      <c r="B45" s="93" t="s">
        <v>43</v>
      </c>
      <c r="C45" s="94" t="s">
        <v>770</v>
      </c>
      <c r="D45" s="95" t="s">
        <v>215</v>
      </c>
      <c r="E45" s="94" t="s">
        <v>218</v>
      </c>
      <c r="F45" s="94" t="s">
        <v>806</v>
      </c>
      <c r="G45" s="94" t="s">
        <v>826</v>
      </c>
      <c r="H45" s="94" t="s">
        <v>832</v>
      </c>
      <c r="I45" s="94" t="s">
        <v>220</v>
      </c>
      <c r="J45" s="94">
        <v>30</v>
      </c>
      <c r="K45" s="96">
        <f t="shared" si="0"/>
        <v>60000</v>
      </c>
      <c r="L45" s="97">
        <v>1800000</v>
      </c>
      <c r="O45" s="51"/>
      <c r="Q45" s="52"/>
    </row>
    <row r="46" spans="1:17" s="57" customFormat="1" ht="30" x14ac:dyDescent="0.25">
      <c r="A46" s="93">
        <v>38</v>
      </c>
      <c r="B46" s="93" t="s">
        <v>43</v>
      </c>
      <c r="C46" s="94" t="s">
        <v>770</v>
      </c>
      <c r="D46" s="95" t="s">
        <v>215</v>
      </c>
      <c r="E46" s="94" t="s">
        <v>218</v>
      </c>
      <c r="F46" s="94" t="s">
        <v>807</v>
      </c>
      <c r="G46" s="94" t="s">
        <v>826</v>
      </c>
      <c r="H46" s="94" t="s">
        <v>832</v>
      </c>
      <c r="I46" s="94" t="s">
        <v>220</v>
      </c>
      <c r="J46" s="94">
        <v>100</v>
      </c>
      <c r="K46" s="96">
        <f t="shared" si="0"/>
        <v>60000</v>
      </c>
      <c r="L46" s="97">
        <v>6000000</v>
      </c>
      <c r="O46" s="51"/>
      <c r="Q46" s="52"/>
    </row>
    <row r="47" spans="1:17" s="57" customFormat="1" ht="30" x14ac:dyDescent="0.25">
      <c r="A47" s="93">
        <v>39</v>
      </c>
      <c r="B47" s="93" t="s">
        <v>43</v>
      </c>
      <c r="C47" s="94" t="s">
        <v>770</v>
      </c>
      <c r="D47" s="95" t="s">
        <v>215</v>
      </c>
      <c r="E47" s="94" t="s">
        <v>218</v>
      </c>
      <c r="F47" s="94" t="s">
        <v>808</v>
      </c>
      <c r="G47" s="94" t="s">
        <v>826</v>
      </c>
      <c r="H47" s="94" t="s">
        <v>832</v>
      </c>
      <c r="I47" s="94" t="s">
        <v>220</v>
      </c>
      <c r="J47" s="94">
        <v>30</v>
      </c>
      <c r="K47" s="96">
        <f t="shared" si="0"/>
        <v>95000</v>
      </c>
      <c r="L47" s="97">
        <v>2850000</v>
      </c>
      <c r="O47" s="51">
        <v>1250000</v>
      </c>
      <c r="P47" s="57">
        <f>+O47/1000</f>
        <v>1250</v>
      </c>
      <c r="Q47" s="52">
        <v>25000000</v>
      </c>
    </row>
    <row r="48" spans="1:17" s="57" customFormat="1" ht="30" x14ac:dyDescent="0.25">
      <c r="A48" s="93">
        <v>40</v>
      </c>
      <c r="B48" s="93" t="s">
        <v>43</v>
      </c>
      <c r="C48" s="94" t="s">
        <v>770</v>
      </c>
      <c r="D48" s="95" t="s">
        <v>215</v>
      </c>
      <c r="E48" s="94" t="s">
        <v>218</v>
      </c>
      <c r="F48" s="94" t="s">
        <v>809</v>
      </c>
      <c r="G48" s="94" t="s">
        <v>826</v>
      </c>
      <c r="H48" s="94" t="s">
        <v>832</v>
      </c>
      <c r="I48" s="94" t="s">
        <v>220</v>
      </c>
      <c r="J48" s="94">
        <v>100</v>
      </c>
      <c r="K48" s="96">
        <f t="shared" si="0"/>
        <v>60000</v>
      </c>
      <c r="L48" s="97">
        <v>6000000</v>
      </c>
      <c r="O48" s="51"/>
      <c r="Q48" s="52"/>
    </row>
    <row r="49" spans="1:17" s="57" customFormat="1" ht="30" x14ac:dyDescent="0.25">
      <c r="A49" s="93">
        <v>41</v>
      </c>
      <c r="B49" s="93" t="s">
        <v>43</v>
      </c>
      <c r="C49" s="94" t="s">
        <v>770</v>
      </c>
      <c r="D49" s="95" t="s">
        <v>215</v>
      </c>
      <c r="E49" s="94" t="s">
        <v>218</v>
      </c>
      <c r="F49" s="94" t="s">
        <v>810</v>
      </c>
      <c r="G49" s="94" t="s">
        <v>826</v>
      </c>
      <c r="H49" s="94" t="s">
        <v>832</v>
      </c>
      <c r="I49" s="94" t="s">
        <v>220</v>
      </c>
      <c r="J49" s="94">
        <v>100</v>
      </c>
      <c r="K49" s="96">
        <f t="shared" si="0"/>
        <v>60000</v>
      </c>
      <c r="L49" s="97">
        <v>6000000</v>
      </c>
      <c r="O49" s="51"/>
      <c r="Q49" s="52"/>
    </row>
    <row r="50" spans="1:17" s="57" customFormat="1" ht="30" x14ac:dyDescent="0.25">
      <c r="A50" s="93">
        <v>42</v>
      </c>
      <c r="B50" s="93" t="s">
        <v>43</v>
      </c>
      <c r="C50" s="94" t="s">
        <v>771</v>
      </c>
      <c r="D50" s="95" t="s">
        <v>215</v>
      </c>
      <c r="E50" s="94" t="s">
        <v>218</v>
      </c>
      <c r="F50" s="94" t="s">
        <v>811</v>
      </c>
      <c r="G50" s="94" t="s">
        <v>827</v>
      </c>
      <c r="H50" s="94" t="s">
        <v>833</v>
      </c>
      <c r="I50" s="94" t="s">
        <v>220</v>
      </c>
      <c r="J50" s="94">
        <v>85</v>
      </c>
      <c r="K50" s="96">
        <f t="shared" si="0"/>
        <v>8255000</v>
      </c>
      <c r="L50" s="97">
        <v>701675000</v>
      </c>
      <c r="O50" s="51"/>
      <c r="Q50" s="52"/>
    </row>
    <row r="51" spans="1:17" s="57" customFormat="1" ht="30" x14ac:dyDescent="0.25">
      <c r="A51" s="93">
        <v>43</v>
      </c>
      <c r="B51" s="93" t="s">
        <v>43</v>
      </c>
      <c r="C51" s="94" t="s">
        <v>772</v>
      </c>
      <c r="D51" s="95" t="s">
        <v>215</v>
      </c>
      <c r="E51" s="94" t="s">
        <v>219</v>
      </c>
      <c r="F51" s="94" t="s">
        <v>812</v>
      </c>
      <c r="G51" s="94" t="s">
        <v>828</v>
      </c>
      <c r="H51" s="94" t="s">
        <v>834</v>
      </c>
      <c r="I51" s="94" t="s">
        <v>220</v>
      </c>
      <c r="J51" s="94">
        <v>10</v>
      </c>
      <c r="K51" s="96">
        <f t="shared" si="0"/>
        <v>2885555</v>
      </c>
      <c r="L51" s="97">
        <v>28855550</v>
      </c>
      <c r="O51" s="51"/>
      <c r="Q51" s="52"/>
    </row>
    <row r="52" spans="1:17" s="57" customFormat="1" ht="30" x14ac:dyDescent="0.25">
      <c r="A52" s="93">
        <v>44</v>
      </c>
      <c r="B52" s="93" t="s">
        <v>43</v>
      </c>
      <c r="C52" s="94" t="s">
        <v>772</v>
      </c>
      <c r="D52" s="95" t="s">
        <v>215</v>
      </c>
      <c r="E52" s="94" t="s">
        <v>219</v>
      </c>
      <c r="F52" s="94" t="s">
        <v>813</v>
      </c>
      <c r="G52" s="94" t="s">
        <v>828</v>
      </c>
      <c r="H52" s="94" t="s">
        <v>834</v>
      </c>
      <c r="I52" s="94" t="s">
        <v>220</v>
      </c>
      <c r="J52" s="94">
        <v>1</v>
      </c>
      <c r="K52" s="96">
        <f t="shared" si="0"/>
        <v>14568881</v>
      </c>
      <c r="L52" s="97">
        <v>14568881</v>
      </c>
      <c r="O52" s="51"/>
      <c r="Q52" s="52"/>
    </row>
    <row r="53" spans="1:17" s="57" customFormat="1" ht="30" x14ac:dyDescent="0.25">
      <c r="A53" s="93">
        <v>45</v>
      </c>
      <c r="B53" s="93" t="s">
        <v>43</v>
      </c>
      <c r="C53" s="94" t="s">
        <v>772</v>
      </c>
      <c r="D53" s="95" t="s">
        <v>215</v>
      </c>
      <c r="E53" s="94" t="s">
        <v>219</v>
      </c>
      <c r="F53" s="94" t="s">
        <v>814</v>
      </c>
      <c r="G53" s="94" t="s">
        <v>828</v>
      </c>
      <c r="H53" s="94" t="s">
        <v>834</v>
      </c>
      <c r="I53" s="94" t="s">
        <v>220</v>
      </c>
      <c r="J53" s="94">
        <v>60</v>
      </c>
      <c r="K53" s="96">
        <f t="shared" si="0"/>
        <v>999000</v>
      </c>
      <c r="L53" s="97">
        <v>59940000</v>
      </c>
      <c r="O53" s="51"/>
      <c r="Q53" s="52"/>
    </row>
    <row r="54" spans="1:17" s="57" customFormat="1" ht="30" x14ac:dyDescent="0.25">
      <c r="A54" s="93">
        <v>46</v>
      </c>
      <c r="B54" s="93" t="s">
        <v>43</v>
      </c>
      <c r="C54" s="94" t="s">
        <v>772</v>
      </c>
      <c r="D54" s="95" t="s">
        <v>215</v>
      </c>
      <c r="E54" s="94" t="s">
        <v>219</v>
      </c>
      <c r="F54" s="94" t="s">
        <v>815</v>
      </c>
      <c r="G54" s="94" t="s">
        <v>828</v>
      </c>
      <c r="H54" s="94" t="s">
        <v>834</v>
      </c>
      <c r="I54" s="94" t="s">
        <v>222</v>
      </c>
      <c r="J54" s="94">
        <v>190</v>
      </c>
      <c r="K54" s="96">
        <f t="shared" si="0"/>
        <v>1450000</v>
      </c>
      <c r="L54" s="97">
        <v>275500000</v>
      </c>
      <c r="O54" s="51"/>
      <c r="Q54" s="52"/>
    </row>
    <row r="55" spans="1:17" s="57" customFormat="1" ht="30" x14ac:dyDescent="0.25">
      <c r="A55" s="93">
        <v>47</v>
      </c>
      <c r="B55" s="93" t="s">
        <v>43</v>
      </c>
      <c r="C55" s="94" t="s">
        <v>773</v>
      </c>
      <c r="D55" s="95" t="s">
        <v>215</v>
      </c>
      <c r="E55" s="94" t="s">
        <v>219</v>
      </c>
      <c r="F55" s="94" t="s">
        <v>816</v>
      </c>
      <c r="G55" s="94" t="s">
        <v>828</v>
      </c>
      <c r="H55" s="94" t="s">
        <v>834</v>
      </c>
      <c r="I55" s="94" t="s">
        <v>220</v>
      </c>
      <c r="J55" s="94">
        <v>1</v>
      </c>
      <c r="K55" s="96">
        <f t="shared" si="0"/>
        <v>5454544</v>
      </c>
      <c r="L55" s="97">
        <v>5454544</v>
      </c>
      <c r="O55" s="51"/>
      <c r="Q55" s="52"/>
    </row>
    <row r="56" spans="1:17" s="57" customFormat="1" ht="30" x14ac:dyDescent="0.25">
      <c r="A56" s="93">
        <v>48</v>
      </c>
      <c r="B56" s="93" t="s">
        <v>43</v>
      </c>
      <c r="C56" s="94" t="s">
        <v>773</v>
      </c>
      <c r="D56" s="95" t="s">
        <v>215</v>
      </c>
      <c r="E56" s="94" t="s">
        <v>219</v>
      </c>
      <c r="F56" s="94" t="s">
        <v>817</v>
      </c>
      <c r="G56" s="94" t="s">
        <v>828</v>
      </c>
      <c r="H56" s="94" t="s">
        <v>834</v>
      </c>
      <c r="I56" s="94" t="s">
        <v>220</v>
      </c>
      <c r="J56" s="94">
        <v>1</v>
      </c>
      <c r="K56" s="96">
        <f t="shared" si="0"/>
        <v>2843333</v>
      </c>
      <c r="L56" s="97">
        <v>2843333</v>
      </c>
      <c r="O56" s="51"/>
      <c r="Q56" s="52"/>
    </row>
    <row r="57" spans="1:17" s="57" customFormat="1" ht="30" x14ac:dyDescent="0.25">
      <c r="A57" s="93">
        <v>49</v>
      </c>
      <c r="B57" s="93" t="s">
        <v>43</v>
      </c>
      <c r="C57" s="94" t="s">
        <v>773</v>
      </c>
      <c r="D57" s="95" t="s">
        <v>215</v>
      </c>
      <c r="E57" s="94" t="s">
        <v>219</v>
      </c>
      <c r="F57" s="94" t="s">
        <v>818</v>
      </c>
      <c r="G57" s="94" t="s">
        <v>828</v>
      </c>
      <c r="H57" s="94" t="s">
        <v>834</v>
      </c>
      <c r="I57" s="94" t="s">
        <v>220</v>
      </c>
      <c r="J57" s="94">
        <v>1</v>
      </c>
      <c r="K57" s="96">
        <f t="shared" si="0"/>
        <v>2840000</v>
      </c>
      <c r="L57" s="97">
        <v>2840000</v>
      </c>
      <c r="O57" s="51"/>
      <c r="Q57" s="52"/>
    </row>
    <row r="58" spans="1:17" s="57" customFormat="1" ht="45" x14ac:dyDescent="0.25">
      <c r="A58" s="93">
        <v>50</v>
      </c>
      <c r="B58" s="93" t="s">
        <v>43</v>
      </c>
      <c r="C58" s="94" t="s">
        <v>774</v>
      </c>
      <c r="D58" s="95" t="s">
        <v>215</v>
      </c>
      <c r="E58" s="94" t="s">
        <v>218</v>
      </c>
      <c r="F58" s="94" t="s">
        <v>819</v>
      </c>
      <c r="G58" s="94" t="s">
        <v>829</v>
      </c>
      <c r="H58" s="94" t="s">
        <v>835</v>
      </c>
      <c r="I58" s="94" t="s">
        <v>222</v>
      </c>
      <c r="J58" s="94">
        <v>6</v>
      </c>
      <c r="K58" s="96">
        <f t="shared" si="0"/>
        <v>4000000</v>
      </c>
      <c r="L58" s="97">
        <v>24000000</v>
      </c>
      <c r="O58" s="51"/>
      <c r="Q58" s="52"/>
    </row>
    <row r="59" spans="1:17" s="57" customFormat="1" ht="30" x14ac:dyDescent="0.25">
      <c r="A59" s="93">
        <v>51</v>
      </c>
      <c r="B59" s="93" t="s">
        <v>43</v>
      </c>
      <c r="C59" s="94" t="s">
        <v>775</v>
      </c>
      <c r="D59" s="95" t="s">
        <v>215</v>
      </c>
      <c r="E59" s="94" t="s">
        <v>219</v>
      </c>
      <c r="F59" s="94" t="s">
        <v>820</v>
      </c>
      <c r="G59" s="94" t="s">
        <v>828</v>
      </c>
      <c r="H59" s="94" t="s">
        <v>834</v>
      </c>
      <c r="I59" s="94" t="s">
        <v>220</v>
      </c>
      <c r="J59" s="94">
        <v>18</v>
      </c>
      <c r="K59" s="96">
        <f t="shared" si="0"/>
        <v>1000000</v>
      </c>
      <c r="L59" s="97">
        <v>18000000</v>
      </c>
      <c r="O59" s="51"/>
      <c r="Q59" s="52"/>
    </row>
    <row r="60" spans="1:17" s="57" customFormat="1" ht="30" x14ac:dyDescent="0.25">
      <c r="A60" s="93">
        <v>52</v>
      </c>
      <c r="B60" s="93" t="s">
        <v>43</v>
      </c>
      <c r="C60" s="94" t="s">
        <v>775</v>
      </c>
      <c r="D60" s="95" t="s">
        <v>215</v>
      </c>
      <c r="E60" s="94" t="s">
        <v>219</v>
      </c>
      <c r="F60" s="94" t="s">
        <v>821</v>
      </c>
      <c r="G60" s="94" t="s">
        <v>828</v>
      </c>
      <c r="H60" s="94" t="s">
        <v>834</v>
      </c>
      <c r="I60" s="94" t="s">
        <v>220</v>
      </c>
      <c r="J60" s="94">
        <v>3</v>
      </c>
      <c r="K60" s="96">
        <f t="shared" si="0"/>
        <v>869000</v>
      </c>
      <c r="L60" s="97">
        <v>2607000</v>
      </c>
      <c r="O60" s="51">
        <v>1250000</v>
      </c>
      <c r="P60" s="57">
        <f>+O60/1000</f>
        <v>1250</v>
      </c>
      <c r="Q60" s="52">
        <v>25000000</v>
      </c>
    </row>
    <row r="61" spans="1:17" s="57" customFormat="1" ht="30" x14ac:dyDescent="0.25">
      <c r="A61" s="93">
        <v>53</v>
      </c>
      <c r="B61" s="93" t="s">
        <v>43</v>
      </c>
      <c r="C61" s="94" t="s">
        <v>775</v>
      </c>
      <c r="D61" s="95" t="s">
        <v>215</v>
      </c>
      <c r="E61" s="94" t="s">
        <v>219</v>
      </c>
      <c r="F61" s="94" t="s">
        <v>822</v>
      </c>
      <c r="G61" s="94" t="s">
        <v>828</v>
      </c>
      <c r="H61" s="94" t="s">
        <v>834</v>
      </c>
      <c r="I61" s="94" t="s">
        <v>220</v>
      </c>
      <c r="J61" s="94">
        <v>2</v>
      </c>
      <c r="K61" s="96">
        <f t="shared" si="0"/>
        <v>1000000</v>
      </c>
      <c r="L61" s="97">
        <v>2000000</v>
      </c>
      <c r="O61" s="51"/>
      <c r="Q61" s="52"/>
    </row>
    <row r="62" spans="1:17" s="57" customFormat="1" ht="30" x14ac:dyDescent="0.25">
      <c r="A62" s="93">
        <v>54</v>
      </c>
      <c r="B62" s="93" t="s">
        <v>43</v>
      </c>
      <c r="C62" s="94" t="s">
        <v>775</v>
      </c>
      <c r="D62" s="95" t="s">
        <v>215</v>
      </c>
      <c r="E62" s="94" t="s">
        <v>219</v>
      </c>
      <c r="F62" s="94" t="s">
        <v>823</v>
      </c>
      <c r="G62" s="94" t="s">
        <v>828</v>
      </c>
      <c r="H62" s="94" t="s">
        <v>834</v>
      </c>
      <c r="I62" s="94" t="s">
        <v>220</v>
      </c>
      <c r="J62" s="94">
        <v>18</v>
      </c>
      <c r="K62" s="96">
        <f t="shared" si="0"/>
        <v>1000000</v>
      </c>
      <c r="L62" s="97">
        <v>18000000</v>
      </c>
      <c r="O62" s="51"/>
      <c r="Q62" s="52"/>
    </row>
    <row r="63" spans="1:17" s="57" customFormat="1" ht="30" x14ac:dyDescent="0.25">
      <c r="A63" s="93">
        <v>55</v>
      </c>
      <c r="B63" s="93" t="s">
        <v>43</v>
      </c>
      <c r="C63" s="94" t="s">
        <v>776</v>
      </c>
      <c r="D63" s="95" t="s">
        <v>215</v>
      </c>
      <c r="E63" s="94" t="s">
        <v>218</v>
      </c>
      <c r="F63" s="94" t="s">
        <v>824</v>
      </c>
      <c r="G63" s="94" t="s">
        <v>830</v>
      </c>
      <c r="H63" s="94" t="s">
        <v>836</v>
      </c>
      <c r="I63" s="94" t="s">
        <v>220</v>
      </c>
      <c r="J63" s="94">
        <v>1</v>
      </c>
      <c r="K63" s="96">
        <f t="shared" si="0"/>
        <v>5999000</v>
      </c>
      <c r="L63" s="97">
        <v>5999000</v>
      </c>
      <c r="O63" s="51"/>
      <c r="Q63" s="52"/>
    </row>
    <row r="64" spans="1:17" s="57" customFormat="1" ht="30" x14ac:dyDescent="0.25">
      <c r="A64" s="93">
        <v>56</v>
      </c>
      <c r="B64" s="93" t="s">
        <v>43</v>
      </c>
      <c r="C64" s="94" t="s">
        <v>777</v>
      </c>
      <c r="D64" s="95" t="s">
        <v>215</v>
      </c>
      <c r="E64" s="94" t="s">
        <v>218</v>
      </c>
      <c r="F64" s="94" t="s">
        <v>825</v>
      </c>
      <c r="G64" s="94" t="s">
        <v>831</v>
      </c>
      <c r="H64" s="94" t="s">
        <v>837</v>
      </c>
      <c r="I64" s="94" t="s">
        <v>222</v>
      </c>
      <c r="J64" s="94">
        <v>2</v>
      </c>
      <c r="K64" s="96">
        <f t="shared" si="0"/>
        <v>33500000</v>
      </c>
      <c r="L64" s="97">
        <v>67000000</v>
      </c>
      <c r="O64" s="51"/>
      <c r="Q64" s="52"/>
    </row>
    <row r="65" spans="1:17" s="57" customFormat="1" ht="30" x14ac:dyDescent="0.25">
      <c r="A65" s="93">
        <v>57</v>
      </c>
      <c r="B65" s="93" t="s">
        <v>43</v>
      </c>
      <c r="C65" s="101" t="s">
        <v>841</v>
      </c>
      <c r="D65" s="95" t="s">
        <v>215</v>
      </c>
      <c r="E65" s="101" t="s">
        <v>563</v>
      </c>
      <c r="F65" s="109" t="s">
        <v>840</v>
      </c>
      <c r="G65" s="101" t="s">
        <v>838</v>
      </c>
      <c r="H65" s="101" t="s">
        <v>839</v>
      </c>
      <c r="I65" s="99" t="s">
        <v>220</v>
      </c>
      <c r="J65" s="99">
        <v>10</v>
      </c>
      <c r="K65" s="96">
        <f t="shared" si="0"/>
        <v>1488200</v>
      </c>
      <c r="L65" s="103">
        <v>14882000</v>
      </c>
      <c r="O65" s="51"/>
      <c r="Q65" s="52"/>
    </row>
    <row r="66" spans="1:17" s="60" customFormat="1" ht="39.75" customHeight="1" x14ac:dyDescent="0.2">
      <c r="A66" s="111"/>
      <c r="B66" s="141" t="s">
        <v>3</v>
      </c>
      <c r="C66" s="142"/>
      <c r="D66" s="115"/>
      <c r="E66" s="111"/>
      <c r="F66" s="111"/>
      <c r="G66" s="111"/>
      <c r="H66" s="111"/>
      <c r="I66" s="111"/>
      <c r="J66" s="111"/>
      <c r="K66" s="111"/>
      <c r="L66" s="116">
        <f>SUM(L9:L65)</f>
        <v>2710464168.4200001</v>
      </c>
    </row>
    <row r="67" spans="1:17" ht="42" customHeight="1" x14ac:dyDescent="0.2">
      <c r="A67" s="136" t="s">
        <v>28</v>
      </c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</row>
    <row r="68" spans="1:17" x14ac:dyDescent="0.2">
      <c r="L68" s="58"/>
    </row>
    <row r="69" spans="1:17" x14ac:dyDescent="0.2">
      <c r="L69" s="58"/>
    </row>
    <row r="70" spans="1:17" x14ac:dyDescent="0.2">
      <c r="L70" s="58"/>
    </row>
    <row r="71" spans="1:17" x14ac:dyDescent="0.2">
      <c r="L71" s="58"/>
    </row>
    <row r="72" spans="1:17" x14ac:dyDescent="0.2">
      <c r="L72" s="58"/>
    </row>
    <row r="74" spans="1:17" x14ac:dyDescent="0.2">
      <c r="K74" s="58"/>
      <c r="L74" s="59"/>
    </row>
    <row r="75" spans="1:17" x14ac:dyDescent="0.2">
      <c r="K75" s="58"/>
      <c r="L75" s="59"/>
    </row>
    <row r="76" spans="1:17" x14ac:dyDescent="0.2">
      <c r="K76" s="58"/>
    </row>
    <row r="78" spans="1:17" x14ac:dyDescent="0.2">
      <c r="K78" s="58"/>
    </row>
    <row r="79" spans="1:17" x14ac:dyDescent="0.2">
      <c r="J79" s="58"/>
    </row>
    <row r="80" spans="1:17" x14ac:dyDescent="0.2">
      <c r="J80" s="58"/>
    </row>
    <row r="81" spans="10:10" x14ac:dyDescent="0.2">
      <c r="J81" s="58"/>
    </row>
    <row r="82" spans="10:10" x14ac:dyDescent="0.2">
      <c r="J82" s="58"/>
    </row>
    <row r="83" spans="10:10" x14ac:dyDescent="0.2">
      <c r="J83" s="58"/>
    </row>
    <row r="85" spans="10:10" x14ac:dyDescent="0.2">
      <c r="J85" s="58"/>
    </row>
    <row r="87" spans="10:10" x14ac:dyDescent="0.2">
      <c r="J87" s="58"/>
    </row>
    <row r="89" spans="10:10" x14ac:dyDescent="0.2">
      <c r="J89" s="58"/>
    </row>
  </sheetData>
  <mergeCells count="16">
    <mergeCell ref="J1:L1"/>
    <mergeCell ref="J2:L2"/>
    <mergeCell ref="G7:H7"/>
    <mergeCell ref="I7:I8"/>
    <mergeCell ref="J7:J8"/>
    <mergeCell ref="K7:K8"/>
    <mergeCell ref="A67:L67"/>
    <mergeCell ref="A3:L3"/>
    <mergeCell ref="A4:L4"/>
    <mergeCell ref="A7:A8"/>
    <mergeCell ref="B7:B8"/>
    <mergeCell ref="C7:C8"/>
    <mergeCell ref="D7:D8"/>
    <mergeCell ref="E7:E8"/>
    <mergeCell ref="F7:F8"/>
    <mergeCell ref="B66:C66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0"/>
  <sheetViews>
    <sheetView topLeftCell="A4" zoomScale="85" zoomScaleNormal="85" workbookViewId="0">
      <pane xSplit="1" ySplit="5" topLeftCell="B185" activePane="bottomRight" state="frozen"/>
      <selection activeCell="A4" sqref="A4"/>
      <selection pane="topRight" activeCell="B4" sqref="B4"/>
      <selection pane="bottomLeft" activeCell="A9" sqref="A9"/>
      <selection pane="bottomRight" activeCell="G201" sqref="G201"/>
    </sheetView>
  </sheetViews>
  <sheetFormatPr defaultRowHeight="12.75" x14ac:dyDescent="0.2"/>
  <cols>
    <col min="1" max="1" width="10.7109375" style="36" bestFit="1" customWidth="1"/>
    <col min="2" max="2" width="10.5703125" style="42" customWidth="1"/>
    <col min="3" max="3" width="43.28515625" style="54" customWidth="1"/>
    <col min="4" max="4" width="22.140625" style="36" customWidth="1"/>
    <col min="5" max="5" width="19.42578125" style="42" customWidth="1"/>
    <col min="6" max="6" width="30" style="80" customWidth="1"/>
    <col min="7" max="7" width="30.85546875" style="41" customWidth="1"/>
    <col min="8" max="8" width="21.28515625" style="36" customWidth="1"/>
    <col min="9" max="9" width="17.5703125" style="36" customWidth="1"/>
    <col min="10" max="10" width="18.28515625" style="36" customWidth="1"/>
    <col min="11" max="11" width="19.28515625" style="36" customWidth="1"/>
    <col min="12" max="12" width="22" style="36" customWidth="1"/>
    <col min="13" max="13" width="9.140625" style="36"/>
    <col min="14" max="14" width="10.85546875" style="36" bestFit="1" customWidth="1"/>
    <col min="15" max="16384" width="9.140625" style="36"/>
  </cols>
  <sheetData>
    <row r="1" spans="1:12" ht="69.75" customHeight="1" x14ac:dyDescent="0.2">
      <c r="A1" s="39"/>
      <c r="B1" s="53"/>
      <c r="C1" s="77"/>
      <c r="D1" s="39"/>
      <c r="E1" s="53"/>
      <c r="F1" s="79"/>
      <c r="G1" s="89"/>
      <c r="H1" s="39"/>
      <c r="I1" s="39"/>
      <c r="J1" s="153" t="s">
        <v>64</v>
      </c>
      <c r="K1" s="153"/>
      <c r="L1" s="153"/>
    </row>
    <row r="2" spans="1:12" x14ac:dyDescent="0.2">
      <c r="A2" s="39"/>
      <c r="B2" s="53"/>
      <c r="C2" s="77"/>
      <c r="D2" s="39"/>
      <c r="E2" s="53"/>
      <c r="F2" s="79"/>
      <c r="G2" s="89"/>
      <c r="H2" s="39"/>
      <c r="I2" s="39"/>
      <c r="J2" s="154" t="s">
        <v>63</v>
      </c>
      <c r="K2" s="154"/>
      <c r="L2" s="154"/>
    </row>
    <row r="3" spans="1:12" x14ac:dyDescent="0.2">
      <c r="A3" s="39"/>
      <c r="B3" s="53"/>
      <c r="C3" s="77"/>
      <c r="D3" s="39"/>
      <c r="E3" s="53"/>
      <c r="F3" s="79"/>
      <c r="G3" s="89"/>
      <c r="H3" s="39"/>
      <c r="I3" s="39"/>
      <c r="J3" s="61"/>
      <c r="K3" s="61"/>
      <c r="L3" s="61"/>
    </row>
    <row r="4" spans="1:12" ht="33" customHeight="1" x14ac:dyDescent="0.2">
      <c r="A4" s="155" t="s">
        <v>842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1:12" ht="23.25" customHeight="1" x14ac:dyDescent="0.2">
      <c r="A5" s="157" t="s">
        <v>49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</row>
    <row r="7" spans="1:12" s="39" customFormat="1" ht="48" customHeight="1" x14ac:dyDescent="0.2">
      <c r="A7" s="140" t="s">
        <v>0</v>
      </c>
      <c r="B7" s="140" t="s">
        <v>32</v>
      </c>
      <c r="C7" s="140" t="s">
        <v>50</v>
      </c>
      <c r="D7" s="151" t="s">
        <v>51</v>
      </c>
      <c r="E7" s="140" t="s">
        <v>52</v>
      </c>
      <c r="F7" s="140" t="s">
        <v>53</v>
      </c>
      <c r="G7" s="145" t="s">
        <v>21</v>
      </c>
      <c r="H7" s="145"/>
      <c r="I7" s="140" t="s">
        <v>54</v>
      </c>
      <c r="J7" s="140" t="s">
        <v>55</v>
      </c>
      <c r="K7" s="140" t="s">
        <v>258</v>
      </c>
      <c r="L7" s="140" t="s">
        <v>62</v>
      </c>
    </row>
    <row r="8" spans="1:12" s="39" customFormat="1" ht="63.75" customHeight="1" x14ac:dyDescent="0.2">
      <c r="A8" s="140"/>
      <c r="B8" s="140"/>
      <c r="C8" s="140"/>
      <c r="D8" s="152"/>
      <c r="E8" s="140"/>
      <c r="F8" s="140"/>
      <c r="G8" s="91" t="s">
        <v>25</v>
      </c>
      <c r="H8" s="92" t="s">
        <v>26</v>
      </c>
      <c r="I8" s="140"/>
      <c r="J8" s="140"/>
      <c r="K8" s="140"/>
      <c r="L8" s="140"/>
    </row>
    <row r="9" spans="1:12" ht="30" x14ac:dyDescent="0.2">
      <c r="A9" s="93">
        <v>1</v>
      </c>
      <c r="B9" s="93" t="s">
        <v>43</v>
      </c>
      <c r="C9" s="94" t="s">
        <v>266</v>
      </c>
      <c r="D9" s="95" t="s">
        <v>215</v>
      </c>
      <c r="E9" s="94" t="s">
        <v>218</v>
      </c>
      <c r="F9" s="94" t="s">
        <v>342</v>
      </c>
      <c r="G9" s="94" t="s">
        <v>598</v>
      </c>
      <c r="H9" s="94" t="s">
        <v>496</v>
      </c>
      <c r="I9" s="94" t="s">
        <v>220</v>
      </c>
      <c r="J9" s="94">
        <v>30</v>
      </c>
      <c r="K9" s="96">
        <f>+L9/J9</f>
        <v>18760</v>
      </c>
      <c r="L9" s="97">
        <v>562800</v>
      </c>
    </row>
    <row r="10" spans="1:12" ht="30" x14ac:dyDescent="0.2">
      <c r="A10" s="93">
        <v>2</v>
      </c>
      <c r="B10" s="93" t="s">
        <v>43</v>
      </c>
      <c r="C10" s="94" t="s">
        <v>267</v>
      </c>
      <c r="D10" s="95" t="s">
        <v>215</v>
      </c>
      <c r="E10" s="94" t="s">
        <v>218</v>
      </c>
      <c r="F10" s="94" t="s">
        <v>343</v>
      </c>
      <c r="G10" s="94" t="s">
        <v>599</v>
      </c>
      <c r="H10" s="94" t="s">
        <v>497</v>
      </c>
      <c r="I10" s="94" t="s">
        <v>220</v>
      </c>
      <c r="J10" s="94">
        <v>200</v>
      </c>
      <c r="K10" s="96">
        <f t="shared" ref="K10:K73" si="0">+L10/J10</f>
        <v>12900</v>
      </c>
      <c r="L10" s="97">
        <v>2580000</v>
      </c>
    </row>
    <row r="11" spans="1:12" ht="30" x14ac:dyDescent="0.2">
      <c r="A11" s="93">
        <v>3</v>
      </c>
      <c r="B11" s="93" t="s">
        <v>43</v>
      </c>
      <c r="C11" s="94" t="s">
        <v>268</v>
      </c>
      <c r="D11" s="95" t="s">
        <v>215</v>
      </c>
      <c r="E11" s="94" t="s">
        <v>218</v>
      </c>
      <c r="F11" s="94" t="s">
        <v>344</v>
      </c>
      <c r="G11" s="94" t="s">
        <v>600</v>
      </c>
      <c r="H11" s="94" t="s">
        <v>498</v>
      </c>
      <c r="I11" s="94" t="s">
        <v>220</v>
      </c>
      <c r="J11" s="94">
        <v>50</v>
      </c>
      <c r="K11" s="96">
        <f t="shared" si="0"/>
        <v>28800</v>
      </c>
      <c r="L11" s="97">
        <v>1440000</v>
      </c>
    </row>
    <row r="12" spans="1:12" ht="30" x14ac:dyDescent="0.2">
      <c r="A12" s="93">
        <v>4</v>
      </c>
      <c r="B12" s="93" t="s">
        <v>43</v>
      </c>
      <c r="C12" s="94" t="s">
        <v>269</v>
      </c>
      <c r="D12" s="95" t="s">
        <v>215</v>
      </c>
      <c r="E12" s="94" t="s">
        <v>218</v>
      </c>
      <c r="F12" s="94" t="s">
        <v>345</v>
      </c>
      <c r="G12" s="94" t="s">
        <v>601</v>
      </c>
      <c r="H12" s="94" t="s">
        <v>499</v>
      </c>
      <c r="I12" s="94" t="s">
        <v>220</v>
      </c>
      <c r="J12" s="94">
        <v>100</v>
      </c>
      <c r="K12" s="96">
        <f t="shared" si="0"/>
        <v>8500</v>
      </c>
      <c r="L12" s="97">
        <v>850000</v>
      </c>
    </row>
    <row r="13" spans="1:12" ht="30" x14ac:dyDescent="0.2">
      <c r="A13" s="93">
        <v>5</v>
      </c>
      <c r="B13" s="93" t="s">
        <v>43</v>
      </c>
      <c r="C13" s="94" t="s">
        <v>270</v>
      </c>
      <c r="D13" s="95" t="s">
        <v>215</v>
      </c>
      <c r="E13" s="94" t="s">
        <v>218</v>
      </c>
      <c r="F13" s="94" t="s">
        <v>346</v>
      </c>
      <c r="G13" s="94" t="s">
        <v>599</v>
      </c>
      <c r="H13" s="94" t="s">
        <v>497</v>
      </c>
      <c r="I13" s="94" t="s">
        <v>443</v>
      </c>
      <c r="J13" s="94">
        <v>200</v>
      </c>
      <c r="K13" s="96">
        <f t="shared" si="0"/>
        <v>9200</v>
      </c>
      <c r="L13" s="97">
        <v>1840000</v>
      </c>
    </row>
    <row r="14" spans="1:12" s="40" customFormat="1" ht="30" x14ac:dyDescent="0.2">
      <c r="A14" s="93">
        <v>6</v>
      </c>
      <c r="B14" s="93" t="s">
        <v>43</v>
      </c>
      <c r="C14" s="94" t="s">
        <v>271</v>
      </c>
      <c r="D14" s="95" t="s">
        <v>215</v>
      </c>
      <c r="E14" s="94" t="s">
        <v>218</v>
      </c>
      <c r="F14" s="94" t="s">
        <v>347</v>
      </c>
      <c r="G14" s="94" t="s">
        <v>602</v>
      </c>
      <c r="H14" s="94" t="s">
        <v>500</v>
      </c>
      <c r="I14" s="94" t="s">
        <v>220</v>
      </c>
      <c r="J14" s="94">
        <v>50</v>
      </c>
      <c r="K14" s="96">
        <f t="shared" si="0"/>
        <v>17000</v>
      </c>
      <c r="L14" s="97">
        <v>850000</v>
      </c>
    </row>
    <row r="15" spans="1:12" ht="30" x14ac:dyDescent="0.2">
      <c r="A15" s="93">
        <v>7</v>
      </c>
      <c r="B15" s="93" t="s">
        <v>43</v>
      </c>
      <c r="C15" s="94" t="s">
        <v>272</v>
      </c>
      <c r="D15" s="95" t="s">
        <v>215</v>
      </c>
      <c r="E15" s="94" t="s">
        <v>218</v>
      </c>
      <c r="F15" s="94" t="s">
        <v>348</v>
      </c>
      <c r="G15" s="94" t="s">
        <v>603</v>
      </c>
      <c r="H15" s="94" t="s">
        <v>501</v>
      </c>
      <c r="I15" s="94" t="s">
        <v>220</v>
      </c>
      <c r="J15" s="94">
        <v>18</v>
      </c>
      <c r="K15" s="96">
        <f t="shared" si="0"/>
        <v>319399</v>
      </c>
      <c r="L15" s="97">
        <v>5749182</v>
      </c>
    </row>
    <row r="16" spans="1:12" ht="30" x14ac:dyDescent="0.2">
      <c r="A16" s="93">
        <v>8</v>
      </c>
      <c r="B16" s="93" t="s">
        <v>43</v>
      </c>
      <c r="C16" s="94" t="s">
        <v>272</v>
      </c>
      <c r="D16" s="95" t="s">
        <v>215</v>
      </c>
      <c r="E16" s="94" t="s">
        <v>218</v>
      </c>
      <c r="F16" s="94" t="s">
        <v>349</v>
      </c>
      <c r="G16" s="94" t="s">
        <v>604</v>
      </c>
      <c r="H16" s="94" t="s">
        <v>502</v>
      </c>
      <c r="I16" s="94" t="s">
        <v>220</v>
      </c>
      <c r="J16" s="94">
        <v>8</v>
      </c>
      <c r="K16" s="96">
        <f t="shared" si="0"/>
        <v>523200.01</v>
      </c>
      <c r="L16" s="97">
        <v>4185600.08</v>
      </c>
    </row>
    <row r="17" spans="1:12" ht="30" x14ac:dyDescent="0.2">
      <c r="A17" s="93">
        <v>9</v>
      </c>
      <c r="B17" s="93" t="s">
        <v>43</v>
      </c>
      <c r="C17" s="94" t="s">
        <v>273</v>
      </c>
      <c r="D17" s="95" t="s">
        <v>215</v>
      </c>
      <c r="E17" s="94" t="s">
        <v>218</v>
      </c>
      <c r="F17" s="94" t="s">
        <v>350</v>
      </c>
      <c r="G17" s="94" t="s">
        <v>605</v>
      </c>
      <c r="H17" s="94" t="s">
        <v>503</v>
      </c>
      <c r="I17" s="94" t="s">
        <v>220</v>
      </c>
      <c r="J17" s="94">
        <v>50</v>
      </c>
      <c r="K17" s="96">
        <f t="shared" si="0"/>
        <v>27680</v>
      </c>
      <c r="L17" s="97">
        <v>1384000</v>
      </c>
    </row>
    <row r="18" spans="1:12" ht="30" x14ac:dyDescent="0.2">
      <c r="A18" s="93">
        <v>10</v>
      </c>
      <c r="B18" s="93" t="s">
        <v>43</v>
      </c>
      <c r="C18" s="94" t="s">
        <v>274</v>
      </c>
      <c r="D18" s="95" t="s">
        <v>215</v>
      </c>
      <c r="E18" s="94" t="s">
        <v>218</v>
      </c>
      <c r="F18" s="94" t="s">
        <v>351</v>
      </c>
      <c r="G18" s="94" t="s">
        <v>606</v>
      </c>
      <c r="H18" s="94" t="s">
        <v>504</v>
      </c>
      <c r="I18" s="94" t="s">
        <v>444</v>
      </c>
      <c r="J18" s="94">
        <v>1</v>
      </c>
      <c r="K18" s="96">
        <f t="shared" si="0"/>
        <v>2550000</v>
      </c>
      <c r="L18" s="97">
        <v>2550000</v>
      </c>
    </row>
    <row r="19" spans="1:12" ht="30" x14ac:dyDescent="0.2">
      <c r="A19" s="93">
        <v>11</v>
      </c>
      <c r="B19" s="93" t="s">
        <v>43</v>
      </c>
      <c r="C19" s="94" t="s">
        <v>275</v>
      </c>
      <c r="D19" s="95" t="s">
        <v>215</v>
      </c>
      <c r="E19" s="94" t="s">
        <v>218</v>
      </c>
      <c r="F19" s="94" t="s">
        <v>352</v>
      </c>
      <c r="G19" s="94" t="s">
        <v>607</v>
      </c>
      <c r="H19" s="94" t="s">
        <v>505</v>
      </c>
      <c r="I19" s="94" t="s">
        <v>443</v>
      </c>
      <c r="J19" s="94">
        <v>250</v>
      </c>
      <c r="K19" s="96">
        <f t="shared" si="0"/>
        <v>47101</v>
      </c>
      <c r="L19" s="97">
        <v>11775250</v>
      </c>
    </row>
    <row r="20" spans="1:12" ht="30" x14ac:dyDescent="0.2">
      <c r="A20" s="93">
        <v>12</v>
      </c>
      <c r="B20" s="93" t="s">
        <v>43</v>
      </c>
      <c r="C20" s="94" t="s">
        <v>276</v>
      </c>
      <c r="D20" s="95" t="s">
        <v>215</v>
      </c>
      <c r="E20" s="94" t="s">
        <v>218</v>
      </c>
      <c r="F20" s="94" t="s">
        <v>353</v>
      </c>
      <c r="G20" s="94" t="s">
        <v>608</v>
      </c>
      <c r="H20" s="94" t="s">
        <v>506</v>
      </c>
      <c r="I20" s="94" t="s">
        <v>220</v>
      </c>
      <c r="J20" s="94">
        <v>1000</v>
      </c>
      <c r="K20" s="96">
        <f t="shared" si="0"/>
        <v>499</v>
      </c>
      <c r="L20" s="97">
        <v>499000</v>
      </c>
    </row>
    <row r="21" spans="1:12" ht="30" x14ac:dyDescent="0.2">
      <c r="A21" s="93">
        <v>13</v>
      </c>
      <c r="B21" s="93" t="s">
        <v>43</v>
      </c>
      <c r="C21" s="94" t="s">
        <v>277</v>
      </c>
      <c r="D21" s="95" t="s">
        <v>215</v>
      </c>
      <c r="E21" s="94" t="s">
        <v>218</v>
      </c>
      <c r="F21" s="94" t="s">
        <v>354</v>
      </c>
      <c r="G21" s="94" t="s">
        <v>609</v>
      </c>
      <c r="H21" s="94" t="s">
        <v>507</v>
      </c>
      <c r="I21" s="94" t="s">
        <v>220</v>
      </c>
      <c r="J21" s="94">
        <v>50</v>
      </c>
      <c r="K21" s="96">
        <f t="shared" si="0"/>
        <v>670880</v>
      </c>
      <c r="L21" s="97">
        <v>33544000</v>
      </c>
    </row>
    <row r="22" spans="1:12" s="40" customFormat="1" ht="30" x14ac:dyDescent="0.2">
      <c r="A22" s="93">
        <v>14</v>
      </c>
      <c r="B22" s="93" t="s">
        <v>43</v>
      </c>
      <c r="C22" s="94" t="s">
        <v>278</v>
      </c>
      <c r="D22" s="95" t="s">
        <v>215</v>
      </c>
      <c r="E22" s="94" t="s">
        <v>218</v>
      </c>
      <c r="F22" s="94" t="s">
        <v>355</v>
      </c>
      <c r="G22" s="94" t="s">
        <v>610</v>
      </c>
      <c r="H22" s="94" t="s">
        <v>508</v>
      </c>
      <c r="I22" s="94" t="s">
        <v>445</v>
      </c>
      <c r="J22" s="94">
        <v>300</v>
      </c>
      <c r="K22" s="96">
        <f t="shared" si="0"/>
        <v>16950</v>
      </c>
      <c r="L22" s="97">
        <v>5085000</v>
      </c>
    </row>
    <row r="23" spans="1:12" ht="30" x14ac:dyDescent="0.2">
      <c r="A23" s="93">
        <v>15</v>
      </c>
      <c r="B23" s="93" t="s">
        <v>43</v>
      </c>
      <c r="C23" s="94" t="s">
        <v>279</v>
      </c>
      <c r="D23" s="95" t="s">
        <v>215</v>
      </c>
      <c r="E23" s="94" t="s">
        <v>218</v>
      </c>
      <c r="F23" s="94" t="s">
        <v>356</v>
      </c>
      <c r="G23" s="94" t="s">
        <v>611</v>
      </c>
      <c r="H23" s="94" t="s">
        <v>509</v>
      </c>
      <c r="I23" s="94" t="s">
        <v>220</v>
      </c>
      <c r="J23" s="94">
        <v>300</v>
      </c>
      <c r="K23" s="96">
        <f t="shared" si="0"/>
        <v>21500</v>
      </c>
      <c r="L23" s="97">
        <v>6450000</v>
      </c>
    </row>
    <row r="24" spans="1:12" ht="30" x14ac:dyDescent="0.2">
      <c r="A24" s="93">
        <v>16</v>
      </c>
      <c r="B24" s="93" t="s">
        <v>43</v>
      </c>
      <c r="C24" s="94" t="s">
        <v>280</v>
      </c>
      <c r="D24" s="95" t="s">
        <v>215</v>
      </c>
      <c r="E24" s="94" t="s">
        <v>218</v>
      </c>
      <c r="F24" s="94" t="s">
        <v>357</v>
      </c>
      <c r="G24" s="94" t="s">
        <v>612</v>
      </c>
      <c r="H24" s="94" t="s">
        <v>510</v>
      </c>
      <c r="I24" s="94" t="s">
        <v>220</v>
      </c>
      <c r="J24" s="94">
        <v>10</v>
      </c>
      <c r="K24" s="96">
        <f t="shared" si="0"/>
        <v>295000</v>
      </c>
      <c r="L24" s="97">
        <v>2950000</v>
      </c>
    </row>
    <row r="25" spans="1:12" ht="30" x14ac:dyDescent="0.2">
      <c r="A25" s="93">
        <v>17</v>
      </c>
      <c r="B25" s="93" t="s">
        <v>43</v>
      </c>
      <c r="C25" s="94" t="s">
        <v>281</v>
      </c>
      <c r="D25" s="95" t="s">
        <v>215</v>
      </c>
      <c r="E25" s="94" t="s">
        <v>218</v>
      </c>
      <c r="F25" s="94" t="s">
        <v>358</v>
      </c>
      <c r="G25" s="94" t="s">
        <v>613</v>
      </c>
      <c r="H25" s="94" t="s">
        <v>511</v>
      </c>
      <c r="I25" s="94" t="s">
        <v>220</v>
      </c>
      <c r="J25" s="94">
        <v>30</v>
      </c>
      <c r="K25" s="96">
        <f t="shared" si="0"/>
        <v>39999</v>
      </c>
      <c r="L25" s="97">
        <v>1199970</v>
      </c>
    </row>
    <row r="26" spans="1:12" ht="30" x14ac:dyDescent="0.2">
      <c r="A26" s="93">
        <v>18</v>
      </c>
      <c r="B26" s="93" t="s">
        <v>43</v>
      </c>
      <c r="C26" s="94" t="s">
        <v>263</v>
      </c>
      <c r="D26" s="95" t="s">
        <v>215</v>
      </c>
      <c r="E26" s="94" t="s">
        <v>218</v>
      </c>
      <c r="F26" s="94" t="s">
        <v>359</v>
      </c>
      <c r="G26" s="94" t="s">
        <v>614</v>
      </c>
      <c r="H26" s="94" t="s">
        <v>512</v>
      </c>
      <c r="I26" s="94" t="s">
        <v>259</v>
      </c>
      <c r="J26" s="94">
        <v>3</v>
      </c>
      <c r="K26" s="96">
        <f t="shared" si="0"/>
        <v>1985000</v>
      </c>
      <c r="L26" s="97">
        <v>5955000</v>
      </c>
    </row>
    <row r="27" spans="1:12" ht="30" x14ac:dyDescent="0.2">
      <c r="A27" s="93">
        <v>19</v>
      </c>
      <c r="B27" s="93" t="s">
        <v>43</v>
      </c>
      <c r="C27" s="94" t="s">
        <v>282</v>
      </c>
      <c r="D27" s="95" t="s">
        <v>215</v>
      </c>
      <c r="E27" s="94" t="s">
        <v>218</v>
      </c>
      <c r="F27" s="94" t="s">
        <v>360</v>
      </c>
      <c r="G27" s="94" t="s">
        <v>615</v>
      </c>
      <c r="H27" s="94" t="s">
        <v>513</v>
      </c>
      <c r="I27" s="94" t="s">
        <v>220</v>
      </c>
      <c r="J27" s="94">
        <v>25</v>
      </c>
      <c r="K27" s="96">
        <f t="shared" si="0"/>
        <v>5358800</v>
      </c>
      <c r="L27" s="97">
        <v>133970000</v>
      </c>
    </row>
    <row r="28" spans="1:12" ht="30" x14ac:dyDescent="0.2">
      <c r="A28" s="93">
        <v>20</v>
      </c>
      <c r="B28" s="93" t="s">
        <v>43</v>
      </c>
      <c r="C28" s="94" t="s">
        <v>283</v>
      </c>
      <c r="D28" s="95" t="s">
        <v>215</v>
      </c>
      <c r="E28" s="94" t="s">
        <v>218</v>
      </c>
      <c r="F28" s="94" t="s">
        <v>361</v>
      </c>
      <c r="G28" s="94" t="s">
        <v>616</v>
      </c>
      <c r="H28" s="94" t="s">
        <v>514</v>
      </c>
      <c r="I28" s="94" t="s">
        <v>443</v>
      </c>
      <c r="J28" s="94">
        <v>50</v>
      </c>
      <c r="K28" s="96">
        <f t="shared" si="0"/>
        <v>30500</v>
      </c>
      <c r="L28" s="97">
        <v>1525000</v>
      </c>
    </row>
    <row r="29" spans="1:12" ht="30" x14ac:dyDescent="0.2">
      <c r="A29" s="93">
        <v>21</v>
      </c>
      <c r="B29" s="93" t="s">
        <v>43</v>
      </c>
      <c r="C29" s="94" t="s">
        <v>284</v>
      </c>
      <c r="D29" s="95" t="s">
        <v>215</v>
      </c>
      <c r="E29" s="94" t="s">
        <v>218</v>
      </c>
      <c r="F29" s="94" t="s">
        <v>362</v>
      </c>
      <c r="G29" s="94" t="s">
        <v>617</v>
      </c>
      <c r="H29" s="94" t="s">
        <v>515</v>
      </c>
      <c r="I29" s="94" t="s">
        <v>443</v>
      </c>
      <c r="J29" s="94">
        <v>20</v>
      </c>
      <c r="K29" s="96">
        <f t="shared" si="0"/>
        <v>51995</v>
      </c>
      <c r="L29" s="97">
        <v>1039900</v>
      </c>
    </row>
    <row r="30" spans="1:12" ht="30" x14ac:dyDescent="0.2">
      <c r="A30" s="93">
        <v>22</v>
      </c>
      <c r="B30" s="93" t="s">
        <v>43</v>
      </c>
      <c r="C30" s="94" t="s">
        <v>285</v>
      </c>
      <c r="D30" s="95" t="s">
        <v>215</v>
      </c>
      <c r="E30" s="94" t="s">
        <v>218</v>
      </c>
      <c r="F30" s="94" t="s">
        <v>363</v>
      </c>
      <c r="G30" s="94" t="s">
        <v>618</v>
      </c>
      <c r="H30" s="94" t="s">
        <v>516</v>
      </c>
      <c r="I30" s="94" t="s">
        <v>222</v>
      </c>
      <c r="J30" s="94">
        <v>1</v>
      </c>
      <c r="K30" s="96">
        <f t="shared" si="0"/>
        <v>52300000</v>
      </c>
      <c r="L30" s="97">
        <v>52300000</v>
      </c>
    </row>
    <row r="31" spans="1:12" s="40" customFormat="1" ht="30" x14ac:dyDescent="0.2">
      <c r="A31" s="93">
        <v>23</v>
      </c>
      <c r="B31" s="93" t="s">
        <v>43</v>
      </c>
      <c r="C31" s="94" t="s">
        <v>285</v>
      </c>
      <c r="D31" s="95" t="s">
        <v>215</v>
      </c>
      <c r="E31" s="94" t="s">
        <v>218</v>
      </c>
      <c r="F31" s="94" t="s">
        <v>364</v>
      </c>
      <c r="G31" s="94" t="s">
        <v>619</v>
      </c>
      <c r="H31" s="94" t="s">
        <v>517</v>
      </c>
      <c r="I31" s="94" t="s">
        <v>222</v>
      </c>
      <c r="J31" s="94">
        <v>1</v>
      </c>
      <c r="K31" s="96">
        <f t="shared" si="0"/>
        <v>55745000</v>
      </c>
      <c r="L31" s="97">
        <v>55745000</v>
      </c>
    </row>
    <row r="32" spans="1:12" ht="30" x14ac:dyDescent="0.2">
      <c r="A32" s="93">
        <v>24</v>
      </c>
      <c r="B32" s="93" t="s">
        <v>43</v>
      </c>
      <c r="C32" s="94" t="s">
        <v>286</v>
      </c>
      <c r="D32" s="95" t="s">
        <v>215</v>
      </c>
      <c r="E32" s="94" t="s">
        <v>218</v>
      </c>
      <c r="F32" s="94" t="s">
        <v>365</v>
      </c>
      <c r="G32" s="94" t="s">
        <v>620</v>
      </c>
      <c r="H32" s="94" t="s">
        <v>518</v>
      </c>
      <c r="I32" s="94" t="s">
        <v>220</v>
      </c>
      <c r="J32" s="94">
        <v>60</v>
      </c>
      <c r="K32" s="96">
        <f t="shared" si="0"/>
        <v>27000</v>
      </c>
      <c r="L32" s="97">
        <v>1620000</v>
      </c>
    </row>
    <row r="33" spans="1:12" ht="30" x14ac:dyDescent="0.2">
      <c r="A33" s="93">
        <v>25</v>
      </c>
      <c r="B33" s="93" t="s">
        <v>43</v>
      </c>
      <c r="C33" s="94" t="s">
        <v>287</v>
      </c>
      <c r="D33" s="95" t="s">
        <v>215</v>
      </c>
      <c r="E33" s="94" t="s">
        <v>218</v>
      </c>
      <c r="F33" s="94" t="s">
        <v>366</v>
      </c>
      <c r="G33" s="94" t="s">
        <v>621</v>
      </c>
      <c r="H33" s="94" t="s">
        <v>519</v>
      </c>
      <c r="I33" s="94" t="s">
        <v>220</v>
      </c>
      <c r="J33" s="94">
        <v>40</v>
      </c>
      <c r="K33" s="96">
        <f t="shared" si="0"/>
        <v>26480</v>
      </c>
      <c r="L33" s="97">
        <v>1059200</v>
      </c>
    </row>
    <row r="34" spans="1:12" ht="30" x14ac:dyDescent="0.2">
      <c r="A34" s="93">
        <v>26</v>
      </c>
      <c r="B34" s="93" t="s">
        <v>43</v>
      </c>
      <c r="C34" s="94" t="s">
        <v>288</v>
      </c>
      <c r="D34" s="95" t="s">
        <v>215</v>
      </c>
      <c r="E34" s="94" t="s">
        <v>218</v>
      </c>
      <c r="F34" s="94" t="s">
        <v>367</v>
      </c>
      <c r="G34" s="94" t="s">
        <v>622</v>
      </c>
      <c r="H34" s="94" t="s">
        <v>520</v>
      </c>
      <c r="I34" s="94" t="s">
        <v>220</v>
      </c>
      <c r="J34" s="94">
        <v>60</v>
      </c>
      <c r="K34" s="96">
        <f t="shared" si="0"/>
        <v>232111</v>
      </c>
      <c r="L34" s="97">
        <v>13926660</v>
      </c>
    </row>
    <row r="35" spans="1:12" ht="30" x14ac:dyDescent="0.2">
      <c r="A35" s="93">
        <v>27</v>
      </c>
      <c r="B35" s="93" t="s">
        <v>43</v>
      </c>
      <c r="C35" s="94" t="s">
        <v>289</v>
      </c>
      <c r="D35" s="95" t="s">
        <v>215</v>
      </c>
      <c r="E35" s="94" t="s">
        <v>218</v>
      </c>
      <c r="F35" s="94" t="s">
        <v>368</v>
      </c>
      <c r="G35" s="94" t="s">
        <v>623</v>
      </c>
      <c r="H35" s="94" t="s">
        <v>521</v>
      </c>
      <c r="I35" s="94" t="s">
        <v>220</v>
      </c>
      <c r="J35" s="94">
        <v>300</v>
      </c>
      <c r="K35" s="96">
        <f t="shared" si="0"/>
        <v>37214</v>
      </c>
      <c r="L35" s="97">
        <v>11164200</v>
      </c>
    </row>
    <row r="36" spans="1:12" ht="30" x14ac:dyDescent="0.2">
      <c r="A36" s="93">
        <v>28</v>
      </c>
      <c r="B36" s="93" t="s">
        <v>43</v>
      </c>
      <c r="C36" s="94" t="s">
        <v>290</v>
      </c>
      <c r="D36" s="95" t="s">
        <v>215</v>
      </c>
      <c r="E36" s="94" t="s">
        <v>218</v>
      </c>
      <c r="F36" s="94" t="s">
        <v>369</v>
      </c>
      <c r="G36" s="94" t="s">
        <v>624</v>
      </c>
      <c r="H36" s="94" t="s">
        <v>522</v>
      </c>
      <c r="I36" s="94" t="s">
        <v>220</v>
      </c>
      <c r="J36" s="94">
        <v>500</v>
      </c>
      <c r="K36" s="96">
        <f t="shared" si="0"/>
        <v>4999</v>
      </c>
      <c r="L36" s="97">
        <v>2499500</v>
      </c>
    </row>
    <row r="37" spans="1:12" ht="30" x14ac:dyDescent="0.2">
      <c r="A37" s="93">
        <v>29</v>
      </c>
      <c r="B37" s="93" t="s">
        <v>43</v>
      </c>
      <c r="C37" s="94" t="s">
        <v>291</v>
      </c>
      <c r="D37" s="95" t="s">
        <v>215</v>
      </c>
      <c r="E37" s="94" t="s">
        <v>218</v>
      </c>
      <c r="F37" s="94" t="s">
        <v>370</v>
      </c>
      <c r="G37" s="94" t="s">
        <v>625</v>
      </c>
      <c r="H37" s="94" t="s">
        <v>523</v>
      </c>
      <c r="I37" s="94" t="s">
        <v>443</v>
      </c>
      <c r="J37" s="94">
        <v>400</v>
      </c>
      <c r="K37" s="96">
        <f t="shared" si="0"/>
        <v>9949</v>
      </c>
      <c r="L37" s="97">
        <v>3979600</v>
      </c>
    </row>
    <row r="38" spans="1:12" ht="30" x14ac:dyDescent="0.2">
      <c r="A38" s="93">
        <v>30</v>
      </c>
      <c r="B38" s="93" t="s">
        <v>43</v>
      </c>
      <c r="C38" s="94" t="s">
        <v>272</v>
      </c>
      <c r="D38" s="95" t="s">
        <v>215</v>
      </c>
      <c r="E38" s="94" t="s">
        <v>218</v>
      </c>
      <c r="F38" s="94" t="s">
        <v>371</v>
      </c>
      <c r="G38" s="94" t="s">
        <v>626</v>
      </c>
      <c r="H38" s="94" t="s">
        <v>524</v>
      </c>
      <c r="I38" s="94" t="s">
        <v>222</v>
      </c>
      <c r="J38" s="94">
        <v>2</v>
      </c>
      <c r="K38" s="96">
        <f t="shared" si="0"/>
        <v>1499999</v>
      </c>
      <c r="L38" s="97">
        <v>2999998</v>
      </c>
    </row>
    <row r="39" spans="1:12" s="40" customFormat="1" ht="30" x14ac:dyDescent="0.2">
      <c r="A39" s="93">
        <v>31</v>
      </c>
      <c r="B39" s="93" t="s">
        <v>43</v>
      </c>
      <c r="C39" s="94" t="s">
        <v>272</v>
      </c>
      <c r="D39" s="95" t="s">
        <v>215</v>
      </c>
      <c r="E39" s="94" t="s">
        <v>218</v>
      </c>
      <c r="F39" s="94" t="s">
        <v>372</v>
      </c>
      <c r="G39" s="94" t="s">
        <v>626</v>
      </c>
      <c r="H39" s="94" t="s">
        <v>524</v>
      </c>
      <c r="I39" s="94" t="s">
        <v>220</v>
      </c>
      <c r="J39" s="94">
        <v>15</v>
      </c>
      <c r="K39" s="96">
        <f t="shared" si="0"/>
        <v>229999</v>
      </c>
      <c r="L39" s="97">
        <v>3449985</v>
      </c>
    </row>
    <row r="40" spans="1:12" ht="30" x14ac:dyDescent="0.2">
      <c r="A40" s="93">
        <v>32</v>
      </c>
      <c r="B40" s="93" t="s">
        <v>43</v>
      </c>
      <c r="C40" s="94" t="s">
        <v>292</v>
      </c>
      <c r="D40" s="95" t="s">
        <v>215</v>
      </c>
      <c r="E40" s="94" t="s">
        <v>218</v>
      </c>
      <c r="F40" s="94" t="s">
        <v>373</v>
      </c>
      <c r="G40" s="94" t="s">
        <v>260</v>
      </c>
      <c r="H40" s="94" t="s">
        <v>261</v>
      </c>
      <c r="I40" s="94" t="s">
        <v>220</v>
      </c>
      <c r="J40" s="94">
        <v>500</v>
      </c>
      <c r="K40" s="96">
        <f t="shared" si="0"/>
        <v>920</v>
      </c>
      <c r="L40" s="97">
        <v>460000</v>
      </c>
    </row>
    <row r="41" spans="1:12" ht="30" x14ac:dyDescent="0.2">
      <c r="A41" s="93">
        <v>33</v>
      </c>
      <c r="B41" s="93" t="s">
        <v>43</v>
      </c>
      <c r="C41" s="94" t="s">
        <v>293</v>
      </c>
      <c r="D41" s="95" t="s">
        <v>215</v>
      </c>
      <c r="E41" s="94" t="s">
        <v>218</v>
      </c>
      <c r="F41" s="94" t="s">
        <v>374</v>
      </c>
      <c r="G41" s="94" t="s">
        <v>627</v>
      </c>
      <c r="H41" s="94" t="s">
        <v>525</v>
      </c>
      <c r="I41" s="94" t="s">
        <v>220</v>
      </c>
      <c r="J41" s="94">
        <v>100</v>
      </c>
      <c r="K41" s="96">
        <f t="shared" si="0"/>
        <v>3454</v>
      </c>
      <c r="L41" s="97">
        <v>345400</v>
      </c>
    </row>
    <row r="42" spans="1:12" ht="30" x14ac:dyDescent="0.2">
      <c r="A42" s="93">
        <v>34</v>
      </c>
      <c r="B42" s="93" t="s">
        <v>43</v>
      </c>
      <c r="C42" s="94" t="s">
        <v>294</v>
      </c>
      <c r="D42" s="95" t="s">
        <v>215</v>
      </c>
      <c r="E42" s="94" t="s">
        <v>218</v>
      </c>
      <c r="F42" s="94" t="s">
        <v>375</v>
      </c>
      <c r="G42" s="94" t="s">
        <v>628</v>
      </c>
      <c r="H42" s="94" t="s">
        <v>526</v>
      </c>
      <c r="I42" s="94" t="s">
        <v>220</v>
      </c>
      <c r="J42" s="94">
        <v>500</v>
      </c>
      <c r="K42" s="96">
        <f t="shared" si="0"/>
        <v>26741</v>
      </c>
      <c r="L42" s="97">
        <v>13370500</v>
      </c>
    </row>
    <row r="43" spans="1:12" ht="30" x14ac:dyDescent="0.2">
      <c r="A43" s="93">
        <v>35</v>
      </c>
      <c r="B43" s="93" t="s">
        <v>43</v>
      </c>
      <c r="C43" s="94" t="s">
        <v>295</v>
      </c>
      <c r="D43" s="95" t="s">
        <v>215</v>
      </c>
      <c r="E43" s="94" t="s">
        <v>218</v>
      </c>
      <c r="F43" s="94" t="s">
        <v>376</v>
      </c>
      <c r="G43" s="94" t="s">
        <v>626</v>
      </c>
      <c r="H43" s="94" t="s">
        <v>524</v>
      </c>
      <c r="I43" s="94" t="s">
        <v>220</v>
      </c>
      <c r="J43" s="94">
        <v>59</v>
      </c>
      <c r="K43" s="96">
        <f t="shared" si="0"/>
        <v>249999</v>
      </c>
      <c r="L43" s="97">
        <v>14749941</v>
      </c>
    </row>
    <row r="44" spans="1:12" ht="30" x14ac:dyDescent="0.2">
      <c r="A44" s="93">
        <v>36</v>
      </c>
      <c r="B44" s="93" t="s">
        <v>43</v>
      </c>
      <c r="C44" s="94" t="s">
        <v>296</v>
      </c>
      <c r="D44" s="95" t="s">
        <v>215</v>
      </c>
      <c r="E44" s="94" t="s">
        <v>218</v>
      </c>
      <c r="F44" s="94" t="s">
        <v>377</v>
      </c>
      <c r="G44" s="94" t="s">
        <v>629</v>
      </c>
      <c r="H44" s="94" t="s">
        <v>527</v>
      </c>
      <c r="I44" s="94" t="s">
        <v>220</v>
      </c>
      <c r="J44" s="94">
        <v>80</v>
      </c>
      <c r="K44" s="96">
        <f t="shared" si="0"/>
        <v>35000</v>
      </c>
      <c r="L44" s="97">
        <v>2800000</v>
      </c>
    </row>
    <row r="45" spans="1:12" ht="30" x14ac:dyDescent="0.2">
      <c r="A45" s="93">
        <v>37</v>
      </c>
      <c r="B45" s="93" t="s">
        <v>43</v>
      </c>
      <c r="C45" s="94" t="s">
        <v>217</v>
      </c>
      <c r="D45" s="95" t="s">
        <v>215</v>
      </c>
      <c r="E45" s="94" t="s">
        <v>218</v>
      </c>
      <c r="F45" s="94" t="s">
        <v>378</v>
      </c>
      <c r="G45" s="94" t="s">
        <v>260</v>
      </c>
      <c r="H45" s="94" t="s">
        <v>261</v>
      </c>
      <c r="I45" s="94" t="s">
        <v>221</v>
      </c>
      <c r="J45" s="94">
        <v>600</v>
      </c>
      <c r="K45" s="96">
        <f t="shared" si="0"/>
        <v>77498.990000000005</v>
      </c>
      <c r="L45" s="97">
        <v>46499394</v>
      </c>
    </row>
    <row r="46" spans="1:12" ht="30" x14ac:dyDescent="0.2">
      <c r="A46" s="93">
        <v>38</v>
      </c>
      <c r="B46" s="93" t="s">
        <v>43</v>
      </c>
      <c r="C46" s="94" t="s">
        <v>297</v>
      </c>
      <c r="D46" s="95" t="s">
        <v>215</v>
      </c>
      <c r="E46" s="94" t="s">
        <v>218</v>
      </c>
      <c r="F46" s="94" t="s">
        <v>379</v>
      </c>
      <c r="G46" s="94" t="s">
        <v>630</v>
      </c>
      <c r="H46" s="94" t="s">
        <v>528</v>
      </c>
      <c r="I46" s="94" t="s">
        <v>220</v>
      </c>
      <c r="J46" s="94">
        <v>100</v>
      </c>
      <c r="K46" s="96">
        <f t="shared" si="0"/>
        <v>24852</v>
      </c>
      <c r="L46" s="97">
        <v>2485200</v>
      </c>
    </row>
    <row r="47" spans="1:12" ht="30" x14ac:dyDescent="0.2">
      <c r="A47" s="93">
        <v>39</v>
      </c>
      <c r="B47" s="93" t="s">
        <v>43</v>
      </c>
      <c r="C47" s="94" t="s">
        <v>298</v>
      </c>
      <c r="D47" s="95" t="s">
        <v>215</v>
      </c>
      <c r="E47" s="94" t="s">
        <v>218</v>
      </c>
      <c r="F47" s="94" t="s">
        <v>380</v>
      </c>
      <c r="G47" s="94" t="s">
        <v>631</v>
      </c>
      <c r="H47" s="94" t="s">
        <v>529</v>
      </c>
      <c r="I47" s="94" t="s">
        <v>220</v>
      </c>
      <c r="J47" s="94">
        <v>3</v>
      </c>
      <c r="K47" s="96">
        <f t="shared" si="0"/>
        <v>93000</v>
      </c>
      <c r="L47" s="97">
        <v>279000</v>
      </c>
    </row>
    <row r="48" spans="1:12" ht="30" x14ac:dyDescent="0.2">
      <c r="A48" s="93">
        <v>40</v>
      </c>
      <c r="B48" s="93" t="s">
        <v>43</v>
      </c>
      <c r="C48" s="94" t="s">
        <v>299</v>
      </c>
      <c r="D48" s="95" t="s">
        <v>215</v>
      </c>
      <c r="E48" s="94" t="s">
        <v>218</v>
      </c>
      <c r="F48" s="94" t="s">
        <v>381</v>
      </c>
      <c r="G48" s="94" t="s">
        <v>632</v>
      </c>
      <c r="H48" s="94" t="s">
        <v>530</v>
      </c>
      <c r="I48" s="94" t="s">
        <v>220</v>
      </c>
      <c r="J48" s="94">
        <v>3</v>
      </c>
      <c r="K48" s="96">
        <f t="shared" si="0"/>
        <v>77777</v>
      </c>
      <c r="L48" s="97">
        <v>233331</v>
      </c>
    </row>
    <row r="49" spans="1:12" s="40" customFormat="1" ht="30" x14ac:dyDescent="0.2">
      <c r="A49" s="93">
        <v>41</v>
      </c>
      <c r="B49" s="93" t="s">
        <v>43</v>
      </c>
      <c r="C49" s="94" t="s">
        <v>300</v>
      </c>
      <c r="D49" s="95" t="s">
        <v>215</v>
      </c>
      <c r="E49" s="94" t="s">
        <v>218</v>
      </c>
      <c r="F49" s="94" t="s">
        <v>382</v>
      </c>
      <c r="G49" s="94" t="s">
        <v>631</v>
      </c>
      <c r="H49" s="94" t="s">
        <v>529</v>
      </c>
      <c r="I49" s="94" t="s">
        <v>220</v>
      </c>
      <c r="J49" s="94">
        <v>3</v>
      </c>
      <c r="K49" s="96">
        <f t="shared" si="0"/>
        <v>116000</v>
      </c>
      <c r="L49" s="97">
        <v>348000</v>
      </c>
    </row>
    <row r="50" spans="1:12" ht="30" x14ac:dyDescent="0.2">
      <c r="A50" s="93">
        <v>42</v>
      </c>
      <c r="B50" s="93" t="s">
        <v>43</v>
      </c>
      <c r="C50" s="94" t="s">
        <v>248</v>
      </c>
      <c r="D50" s="95" t="s">
        <v>215</v>
      </c>
      <c r="E50" s="94" t="s">
        <v>218</v>
      </c>
      <c r="F50" s="94" t="s">
        <v>383</v>
      </c>
      <c r="G50" s="94" t="s">
        <v>629</v>
      </c>
      <c r="H50" s="94" t="s">
        <v>527</v>
      </c>
      <c r="I50" s="94" t="s">
        <v>247</v>
      </c>
      <c r="J50" s="94">
        <v>150</v>
      </c>
      <c r="K50" s="96">
        <f t="shared" si="0"/>
        <v>85000</v>
      </c>
      <c r="L50" s="97">
        <v>12750000</v>
      </c>
    </row>
    <row r="51" spans="1:12" ht="30" x14ac:dyDescent="0.2">
      <c r="A51" s="93">
        <v>43</v>
      </c>
      <c r="B51" s="93" t="s">
        <v>43</v>
      </c>
      <c r="C51" s="94" t="s">
        <v>301</v>
      </c>
      <c r="D51" s="95" t="s">
        <v>215</v>
      </c>
      <c r="E51" s="94" t="s">
        <v>218</v>
      </c>
      <c r="F51" s="94" t="s">
        <v>384</v>
      </c>
      <c r="G51" s="94" t="s">
        <v>633</v>
      </c>
      <c r="H51" s="94" t="s">
        <v>531</v>
      </c>
      <c r="I51" s="94" t="s">
        <v>220</v>
      </c>
      <c r="J51" s="94">
        <v>2000</v>
      </c>
      <c r="K51" s="96">
        <f t="shared" si="0"/>
        <v>1652</v>
      </c>
      <c r="L51" s="97">
        <v>3304000</v>
      </c>
    </row>
    <row r="52" spans="1:12" ht="30" x14ac:dyDescent="0.2">
      <c r="A52" s="93">
        <v>44</v>
      </c>
      <c r="B52" s="93" t="s">
        <v>43</v>
      </c>
      <c r="C52" s="94" t="s">
        <v>302</v>
      </c>
      <c r="D52" s="95" t="s">
        <v>215</v>
      </c>
      <c r="E52" s="94" t="s">
        <v>218</v>
      </c>
      <c r="F52" s="94" t="s">
        <v>385</v>
      </c>
      <c r="G52" s="94" t="s">
        <v>634</v>
      </c>
      <c r="H52" s="94" t="s">
        <v>532</v>
      </c>
      <c r="I52" s="94" t="s">
        <v>220</v>
      </c>
      <c r="J52" s="94">
        <v>40</v>
      </c>
      <c r="K52" s="96">
        <f t="shared" si="0"/>
        <v>299000</v>
      </c>
      <c r="L52" s="97">
        <v>11960000</v>
      </c>
    </row>
    <row r="53" spans="1:12" ht="30" x14ac:dyDescent="0.2">
      <c r="A53" s="93">
        <v>45</v>
      </c>
      <c r="B53" s="93" t="s">
        <v>43</v>
      </c>
      <c r="C53" s="94" t="s">
        <v>303</v>
      </c>
      <c r="D53" s="95" t="s">
        <v>215</v>
      </c>
      <c r="E53" s="94" t="s">
        <v>218</v>
      </c>
      <c r="F53" s="94" t="s">
        <v>386</v>
      </c>
      <c r="G53" s="94" t="s">
        <v>635</v>
      </c>
      <c r="H53" s="94" t="s">
        <v>533</v>
      </c>
      <c r="I53" s="94" t="s">
        <v>222</v>
      </c>
      <c r="J53" s="94">
        <v>91</v>
      </c>
      <c r="K53" s="96">
        <f t="shared" si="0"/>
        <v>394890</v>
      </c>
      <c r="L53" s="97">
        <v>35934990</v>
      </c>
    </row>
    <row r="54" spans="1:12" ht="30" x14ac:dyDescent="0.2">
      <c r="A54" s="93">
        <v>46</v>
      </c>
      <c r="B54" s="93" t="s">
        <v>43</v>
      </c>
      <c r="C54" s="94" t="s">
        <v>304</v>
      </c>
      <c r="D54" s="95" t="s">
        <v>215</v>
      </c>
      <c r="E54" s="94" t="s">
        <v>218</v>
      </c>
      <c r="F54" s="94" t="s">
        <v>387</v>
      </c>
      <c r="G54" s="94" t="s">
        <v>636</v>
      </c>
      <c r="H54" s="94" t="s">
        <v>534</v>
      </c>
      <c r="I54" s="94" t="s">
        <v>220</v>
      </c>
      <c r="J54" s="94">
        <v>3</v>
      </c>
      <c r="K54" s="96">
        <f t="shared" si="0"/>
        <v>130000</v>
      </c>
      <c r="L54" s="97">
        <v>390000</v>
      </c>
    </row>
    <row r="55" spans="1:12" ht="30" x14ac:dyDescent="0.2">
      <c r="A55" s="93">
        <v>47</v>
      </c>
      <c r="B55" s="93" t="s">
        <v>43</v>
      </c>
      <c r="C55" s="94" t="s">
        <v>305</v>
      </c>
      <c r="D55" s="95" t="s">
        <v>215</v>
      </c>
      <c r="E55" s="94" t="s">
        <v>218</v>
      </c>
      <c r="F55" s="94" t="s">
        <v>388</v>
      </c>
      <c r="G55" s="94" t="s">
        <v>637</v>
      </c>
      <c r="H55" s="94" t="s">
        <v>535</v>
      </c>
      <c r="I55" s="94" t="s">
        <v>220</v>
      </c>
      <c r="J55" s="94">
        <v>300</v>
      </c>
      <c r="K55" s="96">
        <f t="shared" si="0"/>
        <v>13730</v>
      </c>
      <c r="L55" s="97">
        <v>4119000</v>
      </c>
    </row>
    <row r="56" spans="1:12" ht="30" x14ac:dyDescent="0.2">
      <c r="A56" s="93">
        <v>48</v>
      </c>
      <c r="B56" s="93" t="s">
        <v>43</v>
      </c>
      <c r="C56" s="94" t="s">
        <v>306</v>
      </c>
      <c r="D56" s="95" t="s">
        <v>215</v>
      </c>
      <c r="E56" s="94" t="s">
        <v>218</v>
      </c>
      <c r="F56" s="94" t="s">
        <v>389</v>
      </c>
      <c r="G56" s="94" t="s">
        <v>638</v>
      </c>
      <c r="H56" s="94" t="s">
        <v>536</v>
      </c>
      <c r="I56" s="94" t="s">
        <v>220</v>
      </c>
      <c r="J56" s="94">
        <v>10</v>
      </c>
      <c r="K56" s="96">
        <f t="shared" si="0"/>
        <v>699000</v>
      </c>
      <c r="L56" s="97">
        <v>6990000</v>
      </c>
    </row>
    <row r="57" spans="1:12" s="40" customFormat="1" ht="30" x14ac:dyDescent="0.2">
      <c r="A57" s="93">
        <v>49</v>
      </c>
      <c r="B57" s="93" t="s">
        <v>43</v>
      </c>
      <c r="C57" s="94" t="s">
        <v>307</v>
      </c>
      <c r="D57" s="95" t="s">
        <v>215</v>
      </c>
      <c r="E57" s="94" t="s">
        <v>218</v>
      </c>
      <c r="F57" s="94" t="s">
        <v>390</v>
      </c>
      <c r="G57" s="94" t="s">
        <v>639</v>
      </c>
      <c r="H57" s="94" t="s">
        <v>537</v>
      </c>
      <c r="I57" s="94" t="s">
        <v>220</v>
      </c>
      <c r="J57" s="94">
        <v>30</v>
      </c>
      <c r="K57" s="96">
        <f t="shared" si="0"/>
        <v>176000</v>
      </c>
      <c r="L57" s="97">
        <v>5280000</v>
      </c>
    </row>
    <row r="58" spans="1:12" ht="30" x14ac:dyDescent="0.2">
      <c r="A58" s="93">
        <v>50</v>
      </c>
      <c r="B58" s="93" t="s">
        <v>43</v>
      </c>
      <c r="C58" s="94" t="s">
        <v>308</v>
      </c>
      <c r="D58" s="95" t="s">
        <v>215</v>
      </c>
      <c r="E58" s="94" t="s">
        <v>218</v>
      </c>
      <c r="F58" s="94" t="s">
        <v>391</v>
      </c>
      <c r="G58" s="94" t="s">
        <v>640</v>
      </c>
      <c r="H58" s="94" t="s">
        <v>538</v>
      </c>
      <c r="I58" s="94" t="s">
        <v>222</v>
      </c>
      <c r="J58" s="94">
        <v>3</v>
      </c>
      <c r="K58" s="96">
        <f t="shared" si="0"/>
        <v>8300000</v>
      </c>
      <c r="L58" s="97">
        <v>24900000</v>
      </c>
    </row>
    <row r="59" spans="1:12" ht="30" x14ac:dyDescent="0.2">
      <c r="A59" s="93">
        <v>51</v>
      </c>
      <c r="B59" s="93" t="s">
        <v>43</v>
      </c>
      <c r="C59" s="94" t="s">
        <v>297</v>
      </c>
      <c r="D59" s="95" t="s">
        <v>215</v>
      </c>
      <c r="E59" s="94" t="s">
        <v>218</v>
      </c>
      <c r="F59" s="94" t="s">
        <v>392</v>
      </c>
      <c r="G59" s="94" t="s">
        <v>606</v>
      </c>
      <c r="H59" s="94" t="s">
        <v>504</v>
      </c>
      <c r="I59" s="94" t="s">
        <v>446</v>
      </c>
      <c r="J59" s="94">
        <v>50</v>
      </c>
      <c r="K59" s="96">
        <f t="shared" si="0"/>
        <v>120000</v>
      </c>
      <c r="L59" s="97">
        <v>6000000</v>
      </c>
    </row>
    <row r="60" spans="1:12" ht="30" x14ac:dyDescent="0.2">
      <c r="A60" s="93">
        <v>52</v>
      </c>
      <c r="B60" s="93" t="s">
        <v>43</v>
      </c>
      <c r="C60" s="94" t="s">
        <v>309</v>
      </c>
      <c r="D60" s="95" t="s">
        <v>215</v>
      </c>
      <c r="E60" s="94" t="s">
        <v>218</v>
      </c>
      <c r="F60" s="94" t="s">
        <v>393</v>
      </c>
      <c r="G60" s="94" t="s">
        <v>611</v>
      </c>
      <c r="H60" s="94" t="s">
        <v>509</v>
      </c>
      <c r="I60" s="94" t="s">
        <v>220</v>
      </c>
      <c r="J60" s="94">
        <v>400</v>
      </c>
      <c r="K60" s="96">
        <f t="shared" si="0"/>
        <v>35488</v>
      </c>
      <c r="L60" s="97">
        <v>14195200</v>
      </c>
    </row>
    <row r="61" spans="1:12" ht="30" x14ac:dyDescent="0.2">
      <c r="A61" s="93">
        <v>53</v>
      </c>
      <c r="B61" s="93" t="s">
        <v>43</v>
      </c>
      <c r="C61" s="94" t="s">
        <v>310</v>
      </c>
      <c r="D61" s="95" t="s">
        <v>215</v>
      </c>
      <c r="E61" s="94" t="s">
        <v>218</v>
      </c>
      <c r="F61" s="94" t="s">
        <v>394</v>
      </c>
      <c r="G61" s="94" t="s">
        <v>611</v>
      </c>
      <c r="H61" s="94" t="s">
        <v>509</v>
      </c>
      <c r="I61" s="94" t="s">
        <v>220</v>
      </c>
      <c r="J61" s="94">
        <v>1000</v>
      </c>
      <c r="K61" s="96">
        <f t="shared" si="0"/>
        <v>23888</v>
      </c>
      <c r="L61" s="97">
        <v>23888000</v>
      </c>
    </row>
    <row r="62" spans="1:12" ht="30" x14ac:dyDescent="0.2">
      <c r="A62" s="93">
        <v>54</v>
      </c>
      <c r="B62" s="93" t="s">
        <v>43</v>
      </c>
      <c r="C62" s="94" t="s">
        <v>311</v>
      </c>
      <c r="D62" s="95" t="s">
        <v>215</v>
      </c>
      <c r="E62" s="94" t="s">
        <v>218</v>
      </c>
      <c r="F62" s="94" t="s">
        <v>395</v>
      </c>
      <c r="G62" s="94" t="s">
        <v>641</v>
      </c>
      <c r="H62" s="94" t="s">
        <v>539</v>
      </c>
      <c r="I62" s="94" t="s">
        <v>220</v>
      </c>
      <c r="J62" s="94">
        <v>2</v>
      </c>
      <c r="K62" s="96">
        <f t="shared" si="0"/>
        <v>9200000</v>
      </c>
      <c r="L62" s="97">
        <v>18400000</v>
      </c>
    </row>
    <row r="63" spans="1:12" ht="30" x14ac:dyDescent="0.2">
      <c r="A63" s="93">
        <v>55</v>
      </c>
      <c r="B63" s="93" t="s">
        <v>43</v>
      </c>
      <c r="C63" s="94" t="s">
        <v>272</v>
      </c>
      <c r="D63" s="95" t="s">
        <v>215</v>
      </c>
      <c r="E63" s="94" t="s">
        <v>218</v>
      </c>
      <c r="F63" s="94" t="s">
        <v>396</v>
      </c>
      <c r="G63" s="94" t="s">
        <v>626</v>
      </c>
      <c r="H63" s="94" t="s">
        <v>524</v>
      </c>
      <c r="I63" s="94" t="s">
        <v>220</v>
      </c>
      <c r="J63" s="94">
        <v>12</v>
      </c>
      <c r="K63" s="96">
        <f t="shared" si="0"/>
        <v>224999</v>
      </c>
      <c r="L63" s="97">
        <v>2699988</v>
      </c>
    </row>
    <row r="64" spans="1:12" ht="30" x14ac:dyDescent="0.2">
      <c r="A64" s="93">
        <v>56</v>
      </c>
      <c r="B64" s="93" t="s">
        <v>43</v>
      </c>
      <c r="C64" s="94" t="s">
        <v>312</v>
      </c>
      <c r="D64" s="95" t="s">
        <v>215</v>
      </c>
      <c r="E64" s="94" t="s">
        <v>218</v>
      </c>
      <c r="F64" s="94" t="s">
        <v>397</v>
      </c>
      <c r="G64" s="94" t="s">
        <v>642</v>
      </c>
      <c r="H64" s="94" t="s">
        <v>540</v>
      </c>
      <c r="I64" s="94" t="s">
        <v>443</v>
      </c>
      <c r="J64" s="94">
        <v>150</v>
      </c>
      <c r="K64" s="96">
        <f t="shared" si="0"/>
        <v>5777</v>
      </c>
      <c r="L64" s="97">
        <v>866550</v>
      </c>
    </row>
    <row r="65" spans="1:12" ht="30" x14ac:dyDescent="0.2">
      <c r="A65" s="93">
        <v>57</v>
      </c>
      <c r="B65" s="93" t="s">
        <v>43</v>
      </c>
      <c r="C65" s="94" t="s">
        <v>313</v>
      </c>
      <c r="D65" s="95" t="s">
        <v>215</v>
      </c>
      <c r="E65" s="94" t="s">
        <v>218</v>
      </c>
      <c r="F65" s="94" t="s">
        <v>398</v>
      </c>
      <c r="G65" s="94" t="s">
        <v>608</v>
      </c>
      <c r="H65" s="94" t="s">
        <v>506</v>
      </c>
      <c r="I65" s="94" t="s">
        <v>220</v>
      </c>
      <c r="J65" s="94">
        <v>100</v>
      </c>
      <c r="K65" s="96">
        <f t="shared" si="0"/>
        <v>2999</v>
      </c>
      <c r="L65" s="97">
        <v>299900</v>
      </c>
    </row>
    <row r="66" spans="1:12" s="40" customFormat="1" ht="30" x14ac:dyDescent="0.2">
      <c r="A66" s="93">
        <v>58</v>
      </c>
      <c r="B66" s="93" t="s">
        <v>43</v>
      </c>
      <c r="C66" s="94" t="s">
        <v>314</v>
      </c>
      <c r="D66" s="95" t="s">
        <v>215</v>
      </c>
      <c r="E66" s="94" t="s">
        <v>218</v>
      </c>
      <c r="F66" s="94" t="s">
        <v>399</v>
      </c>
      <c r="G66" s="94" t="s">
        <v>630</v>
      </c>
      <c r="H66" s="94" t="s">
        <v>528</v>
      </c>
      <c r="I66" s="94" t="s">
        <v>220</v>
      </c>
      <c r="J66" s="94">
        <v>150</v>
      </c>
      <c r="K66" s="96">
        <f t="shared" si="0"/>
        <v>11200</v>
      </c>
      <c r="L66" s="97">
        <v>1680000</v>
      </c>
    </row>
    <row r="67" spans="1:12" ht="30" x14ac:dyDescent="0.2">
      <c r="A67" s="93">
        <v>59</v>
      </c>
      <c r="B67" s="93" t="s">
        <v>43</v>
      </c>
      <c r="C67" s="94" t="s">
        <v>315</v>
      </c>
      <c r="D67" s="95" t="s">
        <v>215</v>
      </c>
      <c r="E67" s="94" t="s">
        <v>218</v>
      </c>
      <c r="F67" s="94" t="s">
        <v>400</v>
      </c>
      <c r="G67" s="94" t="s">
        <v>609</v>
      </c>
      <c r="H67" s="94" t="s">
        <v>507</v>
      </c>
      <c r="I67" s="94" t="s">
        <v>220</v>
      </c>
      <c r="J67" s="94">
        <v>8</v>
      </c>
      <c r="K67" s="96">
        <f t="shared" si="0"/>
        <v>324688</v>
      </c>
      <c r="L67" s="97">
        <v>2597504</v>
      </c>
    </row>
    <row r="68" spans="1:12" ht="30" x14ac:dyDescent="0.2">
      <c r="A68" s="93">
        <v>60</v>
      </c>
      <c r="B68" s="93" t="s">
        <v>43</v>
      </c>
      <c r="C68" s="94" t="s">
        <v>315</v>
      </c>
      <c r="D68" s="95" t="s">
        <v>215</v>
      </c>
      <c r="E68" s="94" t="s">
        <v>218</v>
      </c>
      <c r="F68" s="94" t="s">
        <v>401</v>
      </c>
      <c r="G68" s="94" t="s">
        <v>609</v>
      </c>
      <c r="H68" s="94" t="s">
        <v>507</v>
      </c>
      <c r="I68" s="94" t="s">
        <v>220</v>
      </c>
      <c r="J68" s="94">
        <v>8</v>
      </c>
      <c r="K68" s="96">
        <f t="shared" si="0"/>
        <v>161168</v>
      </c>
      <c r="L68" s="97">
        <v>1289344</v>
      </c>
    </row>
    <row r="69" spans="1:12" ht="30" x14ac:dyDescent="0.2">
      <c r="A69" s="93">
        <v>61</v>
      </c>
      <c r="B69" s="93" t="s">
        <v>43</v>
      </c>
      <c r="C69" s="94" t="s">
        <v>316</v>
      </c>
      <c r="D69" s="95" t="s">
        <v>215</v>
      </c>
      <c r="E69" s="94" t="s">
        <v>219</v>
      </c>
      <c r="F69" s="94" t="s">
        <v>402</v>
      </c>
      <c r="G69" s="94" t="s">
        <v>643</v>
      </c>
      <c r="H69" s="94" t="s">
        <v>541</v>
      </c>
      <c r="I69" s="94" t="s">
        <v>222</v>
      </c>
      <c r="J69" s="94">
        <v>50</v>
      </c>
      <c r="K69" s="96">
        <f t="shared" si="0"/>
        <v>1450000</v>
      </c>
      <c r="L69" s="97">
        <v>72500000</v>
      </c>
    </row>
    <row r="70" spans="1:12" ht="45" x14ac:dyDescent="0.2">
      <c r="A70" s="93">
        <v>62</v>
      </c>
      <c r="B70" s="93" t="s">
        <v>43</v>
      </c>
      <c r="C70" s="94" t="s">
        <v>317</v>
      </c>
      <c r="D70" s="95" t="s">
        <v>215</v>
      </c>
      <c r="E70" s="94" t="s">
        <v>218</v>
      </c>
      <c r="F70" s="94" t="s">
        <v>403</v>
      </c>
      <c r="G70" s="94" t="s">
        <v>644</v>
      </c>
      <c r="H70" s="94" t="s">
        <v>542</v>
      </c>
      <c r="I70" s="94" t="s">
        <v>220</v>
      </c>
      <c r="J70" s="94">
        <v>20</v>
      </c>
      <c r="K70" s="96">
        <f t="shared" si="0"/>
        <v>600000</v>
      </c>
      <c r="L70" s="97">
        <v>12000000</v>
      </c>
    </row>
    <row r="71" spans="1:12" ht="30" x14ac:dyDescent="0.2">
      <c r="A71" s="93">
        <v>63</v>
      </c>
      <c r="B71" s="93" t="s">
        <v>43</v>
      </c>
      <c r="C71" s="94" t="s">
        <v>318</v>
      </c>
      <c r="D71" s="95" t="s">
        <v>215</v>
      </c>
      <c r="E71" s="94" t="s">
        <v>218</v>
      </c>
      <c r="F71" s="94" t="s">
        <v>404</v>
      </c>
      <c r="G71" s="94" t="s">
        <v>645</v>
      </c>
      <c r="H71" s="94" t="s">
        <v>543</v>
      </c>
      <c r="I71" s="94" t="s">
        <v>220</v>
      </c>
      <c r="J71" s="94">
        <v>100</v>
      </c>
      <c r="K71" s="96">
        <f t="shared" si="0"/>
        <v>42000</v>
      </c>
      <c r="L71" s="97">
        <v>4200000</v>
      </c>
    </row>
    <row r="72" spans="1:12" ht="30" x14ac:dyDescent="0.2">
      <c r="A72" s="93">
        <v>64</v>
      </c>
      <c r="B72" s="93" t="s">
        <v>43</v>
      </c>
      <c r="C72" s="94" t="s">
        <v>319</v>
      </c>
      <c r="D72" s="95" t="s">
        <v>215</v>
      </c>
      <c r="E72" s="94" t="s">
        <v>218</v>
      </c>
      <c r="F72" s="94" t="s">
        <v>405</v>
      </c>
      <c r="G72" s="94" t="s">
        <v>646</v>
      </c>
      <c r="H72" s="94" t="s">
        <v>544</v>
      </c>
      <c r="I72" s="94" t="s">
        <v>220</v>
      </c>
      <c r="J72" s="94">
        <v>200</v>
      </c>
      <c r="K72" s="96">
        <f t="shared" si="0"/>
        <v>15400</v>
      </c>
      <c r="L72" s="97">
        <v>3080000</v>
      </c>
    </row>
    <row r="73" spans="1:12" ht="30" x14ac:dyDescent="0.2">
      <c r="A73" s="93">
        <v>65</v>
      </c>
      <c r="B73" s="93" t="s">
        <v>43</v>
      </c>
      <c r="C73" s="94" t="s">
        <v>320</v>
      </c>
      <c r="D73" s="95" t="s">
        <v>215</v>
      </c>
      <c r="E73" s="94" t="s">
        <v>218</v>
      </c>
      <c r="F73" s="94" t="s">
        <v>406</v>
      </c>
      <c r="G73" s="94" t="s">
        <v>609</v>
      </c>
      <c r="H73" s="94" t="s">
        <v>507</v>
      </c>
      <c r="I73" s="94" t="s">
        <v>220</v>
      </c>
      <c r="J73" s="94">
        <v>1</v>
      </c>
      <c r="K73" s="96">
        <f t="shared" si="0"/>
        <v>3776976</v>
      </c>
      <c r="L73" s="97">
        <v>3776976</v>
      </c>
    </row>
    <row r="74" spans="1:12" s="40" customFormat="1" ht="45" x14ac:dyDescent="0.2">
      <c r="A74" s="93">
        <v>66</v>
      </c>
      <c r="B74" s="93" t="s">
        <v>43</v>
      </c>
      <c r="C74" s="94" t="s">
        <v>321</v>
      </c>
      <c r="D74" s="95" t="s">
        <v>215</v>
      </c>
      <c r="E74" s="94" t="s">
        <v>218</v>
      </c>
      <c r="F74" s="94" t="s">
        <v>407</v>
      </c>
      <c r="G74" s="94" t="s">
        <v>647</v>
      </c>
      <c r="H74" s="94" t="s">
        <v>545</v>
      </c>
      <c r="I74" s="94" t="s">
        <v>444</v>
      </c>
      <c r="J74" s="94">
        <v>200</v>
      </c>
      <c r="K74" s="96">
        <f t="shared" ref="K74:K134" si="1">+L74/J74</f>
        <v>38800</v>
      </c>
      <c r="L74" s="97">
        <v>7760000</v>
      </c>
    </row>
    <row r="75" spans="1:12" ht="30" x14ac:dyDescent="0.2">
      <c r="A75" s="93">
        <v>67</v>
      </c>
      <c r="B75" s="93" t="s">
        <v>43</v>
      </c>
      <c r="C75" s="94" t="s">
        <v>317</v>
      </c>
      <c r="D75" s="95" t="s">
        <v>215</v>
      </c>
      <c r="E75" s="94" t="s">
        <v>218</v>
      </c>
      <c r="F75" s="94" t="s">
        <v>408</v>
      </c>
      <c r="G75" s="94" t="s">
        <v>648</v>
      </c>
      <c r="H75" s="94" t="s">
        <v>546</v>
      </c>
      <c r="I75" s="94" t="s">
        <v>220</v>
      </c>
      <c r="J75" s="94">
        <v>10</v>
      </c>
      <c r="K75" s="96">
        <f t="shared" si="1"/>
        <v>1680000</v>
      </c>
      <c r="L75" s="97">
        <v>16800000</v>
      </c>
    </row>
    <row r="76" spans="1:12" ht="30" x14ac:dyDescent="0.2">
      <c r="A76" s="93">
        <v>68</v>
      </c>
      <c r="B76" s="93" t="s">
        <v>43</v>
      </c>
      <c r="C76" s="94" t="s">
        <v>322</v>
      </c>
      <c r="D76" s="95" t="s">
        <v>215</v>
      </c>
      <c r="E76" s="94" t="s">
        <v>218</v>
      </c>
      <c r="F76" s="94" t="s">
        <v>409</v>
      </c>
      <c r="G76" s="94" t="s">
        <v>649</v>
      </c>
      <c r="H76" s="94" t="s">
        <v>547</v>
      </c>
      <c r="I76" s="94" t="s">
        <v>446</v>
      </c>
      <c r="J76" s="94">
        <v>2000</v>
      </c>
      <c r="K76" s="96">
        <f t="shared" si="1"/>
        <v>4368</v>
      </c>
      <c r="L76" s="97">
        <v>8736000</v>
      </c>
    </row>
    <row r="77" spans="1:12" ht="30" x14ac:dyDescent="0.2">
      <c r="A77" s="93">
        <v>69</v>
      </c>
      <c r="B77" s="93" t="s">
        <v>43</v>
      </c>
      <c r="C77" s="94" t="s">
        <v>323</v>
      </c>
      <c r="D77" s="95" t="s">
        <v>215</v>
      </c>
      <c r="E77" s="94" t="s">
        <v>218</v>
      </c>
      <c r="F77" s="94" t="s">
        <v>410</v>
      </c>
      <c r="G77" s="94" t="s">
        <v>630</v>
      </c>
      <c r="H77" s="94" t="s">
        <v>528</v>
      </c>
      <c r="I77" s="94" t="s">
        <v>445</v>
      </c>
      <c r="J77" s="94">
        <v>15</v>
      </c>
      <c r="K77" s="96">
        <f t="shared" si="1"/>
        <v>48000</v>
      </c>
      <c r="L77" s="97">
        <v>720000</v>
      </c>
    </row>
    <row r="78" spans="1:12" ht="30" x14ac:dyDescent="0.2">
      <c r="A78" s="93">
        <v>70</v>
      </c>
      <c r="B78" s="93" t="s">
        <v>43</v>
      </c>
      <c r="C78" s="94" t="s">
        <v>323</v>
      </c>
      <c r="D78" s="95" t="s">
        <v>215</v>
      </c>
      <c r="E78" s="94" t="s">
        <v>218</v>
      </c>
      <c r="F78" s="94" t="s">
        <v>411</v>
      </c>
      <c r="G78" s="94" t="s">
        <v>650</v>
      </c>
      <c r="H78" s="94" t="s">
        <v>548</v>
      </c>
      <c r="I78" s="94" t="s">
        <v>445</v>
      </c>
      <c r="J78" s="94">
        <v>15</v>
      </c>
      <c r="K78" s="96">
        <f t="shared" si="1"/>
        <v>58000</v>
      </c>
      <c r="L78" s="97">
        <v>870000</v>
      </c>
    </row>
    <row r="79" spans="1:12" ht="30" x14ac:dyDescent="0.2">
      <c r="A79" s="93">
        <v>71</v>
      </c>
      <c r="B79" s="93" t="s">
        <v>43</v>
      </c>
      <c r="C79" s="94" t="s">
        <v>324</v>
      </c>
      <c r="D79" s="95" t="s">
        <v>215</v>
      </c>
      <c r="E79" s="94" t="s">
        <v>218</v>
      </c>
      <c r="F79" s="94" t="s">
        <v>412</v>
      </c>
      <c r="G79" s="94" t="s">
        <v>630</v>
      </c>
      <c r="H79" s="94" t="s">
        <v>528</v>
      </c>
      <c r="I79" s="94" t="s">
        <v>220</v>
      </c>
      <c r="J79" s="94">
        <v>10</v>
      </c>
      <c r="K79" s="96">
        <f t="shared" si="1"/>
        <v>17500</v>
      </c>
      <c r="L79" s="97">
        <v>175000</v>
      </c>
    </row>
    <row r="80" spans="1:12" ht="30" x14ac:dyDescent="0.2">
      <c r="A80" s="93">
        <v>72</v>
      </c>
      <c r="B80" s="93" t="s">
        <v>43</v>
      </c>
      <c r="C80" s="94" t="s">
        <v>325</v>
      </c>
      <c r="D80" s="95" t="s">
        <v>215</v>
      </c>
      <c r="E80" s="94" t="s">
        <v>218</v>
      </c>
      <c r="F80" s="94" t="s">
        <v>413</v>
      </c>
      <c r="G80" s="94" t="s">
        <v>646</v>
      </c>
      <c r="H80" s="94" t="s">
        <v>544</v>
      </c>
      <c r="I80" s="94" t="s">
        <v>220</v>
      </c>
      <c r="J80" s="94">
        <v>100</v>
      </c>
      <c r="K80" s="96">
        <f t="shared" si="1"/>
        <v>28000</v>
      </c>
      <c r="L80" s="97">
        <v>2800000</v>
      </c>
    </row>
    <row r="81" spans="1:12" s="40" customFormat="1" ht="30" x14ac:dyDescent="0.2">
      <c r="A81" s="93">
        <v>73</v>
      </c>
      <c r="B81" s="93" t="s">
        <v>43</v>
      </c>
      <c r="C81" s="94" t="s">
        <v>326</v>
      </c>
      <c r="D81" s="95" t="s">
        <v>215</v>
      </c>
      <c r="E81" s="94" t="s">
        <v>218</v>
      </c>
      <c r="F81" s="94" t="s">
        <v>414</v>
      </c>
      <c r="G81" s="94" t="s">
        <v>651</v>
      </c>
      <c r="H81" s="94" t="s">
        <v>549</v>
      </c>
      <c r="I81" s="94" t="s">
        <v>220</v>
      </c>
      <c r="J81" s="94">
        <v>1</v>
      </c>
      <c r="K81" s="96">
        <f t="shared" si="1"/>
        <v>38000000</v>
      </c>
      <c r="L81" s="97">
        <v>38000000</v>
      </c>
    </row>
    <row r="82" spans="1:12" ht="30" x14ac:dyDescent="0.2">
      <c r="A82" s="93">
        <v>74</v>
      </c>
      <c r="B82" s="93" t="s">
        <v>43</v>
      </c>
      <c r="C82" s="94" t="s">
        <v>321</v>
      </c>
      <c r="D82" s="95" t="s">
        <v>215</v>
      </c>
      <c r="E82" s="94" t="s">
        <v>218</v>
      </c>
      <c r="F82" s="94" t="s">
        <v>415</v>
      </c>
      <c r="G82" s="94" t="s">
        <v>652</v>
      </c>
      <c r="H82" s="94" t="s">
        <v>550</v>
      </c>
      <c r="I82" s="94" t="s">
        <v>444</v>
      </c>
      <c r="J82" s="94">
        <v>150</v>
      </c>
      <c r="K82" s="96">
        <f t="shared" si="1"/>
        <v>37600</v>
      </c>
      <c r="L82" s="97">
        <v>5640000</v>
      </c>
    </row>
    <row r="83" spans="1:12" ht="30" x14ac:dyDescent="0.2">
      <c r="A83" s="93">
        <v>75</v>
      </c>
      <c r="B83" s="93" t="s">
        <v>43</v>
      </c>
      <c r="C83" s="94" t="s">
        <v>293</v>
      </c>
      <c r="D83" s="95" t="s">
        <v>215</v>
      </c>
      <c r="E83" s="94" t="s">
        <v>218</v>
      </c>
      <c r="F83" s="94" t="s">
        <v>416</v>
      </c>
      <c r="G83" s="94" t="s">
        <v>260</v>
      </c>
      <c r="H83" s="94" t="s">
        <v>261</v>
      </c>
      <c r="I83" s="94" t="s">
        <v>220</v>
      </c>
      <c r="J83" s="94">
        <v>100</v>
      </c>
      <c r="K83" s="96">
        <f t="shared" si="1"/>
        <v>2590</v>
      </c>
      <c r="L83" s="97">
        <v>259000</v>
      </c>
    </row>
    <row r="84" spans="1:12" ht="30" x14ac:dyDescent="0.2">
      <c r="A84" s="93">
        <v>76</v>
      </c>
      <c r="B84" s="93" t="s">
        <v>43</v>
      </c>
      <c r="C84" s="94" t="s">
        <v>217</v>
      </c>
      <c r="D84" s="95" t="s">
        <v>215</v>
      </c>
      <c r="E84" s="94" t="s">
        <v>218</v>
      </c>
      <c r="F84" s="94" t="s">
        <v>417</v>
      </c>
      <c r="G84" s="94" t="s">
        <v>653</v>
      </c>
      <c r="H84" s="94" t="s">
        <v>551</v>
      </c>
      <c r="I84" s="94" t="s">
        <v>221</v>
      </c>
      <c r="J84" s="94">
        <v>5</v>
      </c>
      <c r="K84" s="96">
        <f t="shared" si="1"/>
        <v>146000</v>
      </c>
      <c r="L84" s="97">
        <v>730000</v>
      </c>
    </row>
    <row r="85" spans="1:12" ht="30" x14ac:dyDescent="0.2">
      <c r="A85" s="93">
        <v>77</v>
      </c>
      <c r="B85" s="93" t="s">
        <v>43</v>
      </c>
      <c r="C85" s="94" t="s">
        <v>327</v>
      </c>
      <c r="D85" s="95" t="s">
        <v>215</v>
      </c>
      <c r="E85" s="94" t="s">
        <v>218</v>
      </c>
      <c r="F85" s="94" t="s">
        <v>418</v>
      </c>
      <c r="G85" s="94" t="s">
        <v>654</v>
      </c>
      <c r="H85" s="94" t="s">
        <v>552</v>
      </c>
      <c r="I85" s="94" t="s">
        <v>220</v>
      </c>
      <c r="J85" s="94">
        <v>40</v>
      </c>
      <c r="K85" s="96">
        <f t="shared" si="1"/>
        <v>42000</v>
      </c>
      <c r="L85" s="97">
        <v>1680000</v>
      </c>
    </row>
    <row r="86" spans="1:12" ht="30" x14ac:dyDescent="0.2">
      <c r="A86" s="93">
        <v>78</v>
      </c>
      <c r="B86" s="93" t="s">
        <v>43</v>
      </c>
      <c r="C86" s="94" t="s">
        <v>328</v>
      </c>
      <c r="D86" s="95" t="s">
        <v>215</v>
      </c>
      <c r="E86" s="94" t="s">
        <v>219</v>
      </c>
      <c r="F86" s="94" t="s">
        <v>419</v>
      </c>
      <c r="G86" s="94" t="s">
        <v>655</v>
      </c>
      <c r="H86" s="94" t="s">
        <v>553</v>
      </c>
      <c r="I86" s="94" t="s">
        <v>220</v>
      </c>
      <c r="J86" s="94">
        <v>2</v>
      </c>
      <c r="K86" s="96">
        <f t="shared" si="1"/>
        <v>2016000</v>
      </c>
      <c r="L86" s="97">
        <v>4032000</v>
      </c>
    </row>
    <row r="87" spans="1:12" ht="30" x14ac:dyDescent="0.2">
      <c r="A87" s="93">
        <v>79</v>
      </c>
      <c r="B87" s="93" t="s">
        <v>43</v>
      </c>
      <c r="C87" s="94" t="s">
        <v>329</v>
      </c>
      <c r="D87" s="95" t="s">
        <v>215</v>
      </c>
      <c r="E87" s="94" t="s">
        <v>218</v>
      </c>
      <c r="F87" s="94" t="s">
        <v>420</v>
      </c>
      <c r="G87" s="94" t="s">
        <v>656</v>
      </c>
      <c r="H87" s="94" t="s">
        <v>554</v>
      </c>
      <c r="I87" s="94" t="s">
        <v>249</v>
      </c>
      <c r="J87" s="94">
        <v>1</v>
      </c>
      <c r="K87" s="96">
        <f t="shared" si="1"/>
        <v>2516000</v>
      </c>
      <c r="L87" s="97">
        <v>2516000</v>
      </c>
    </row>
    <row r="88" spans="1:12" ht="30" x14ac:dyDescent="0.2">
      <c r="A88" s="93">
        <v>80</v>
      </c>
      <c r="B88" s="93" t="s">
        <v>43</v>
      </c>
      <c r="C88" s="94" t="s">
        <v>301</v>
      </c>
      <c r="D88" s="95" t="s">
        <v>215</v>
      </c>
      <c r="E88" s="94" t="s">
        <v>218</v>
      </c>
      <c r="F88" s="94" t="s">
        <v>421</v>
      </c>
      <c r="G88" s="94" t="s">
        <v>633</v>
      </c>
      <c r="H88" s="94" t="s">
        <v>531</v>
      </c>
      <c r="I88" s="94" t="s">
        <v>220</v>
      </c>
      <c r="J88" s="94">
        <v>2000</v>
      </c>
      <c r="K88" s="96">
        <f t="shared" si="1"/>
        <v>1650</v>
      </c>
      <c r="L88" s="97">
        <v>3300000</v>
      </c>
    </row>
    <row r="89" spans="1:12" s="40" customFormat="1" ht="30" x14ac:dyDescent="0.2">
      <c r="A89" s="93">
        <v>81</v>
      </c>
      <c r="B89" s="93" t="s">
        <v>43</v>
      </c>
      <c r="C89" s="94" t="s">
        <v>330</v>
      </c>
      <c r="D89" s="95" t="s">
        <v>215</v>
      </c>
      <c r="E89" s="94" t="s">
        <v>218</v>
      </c>
      <c r="F89" s="94" t="s">
        <v>422</v>
      </c>
      <c r="G89" s="94" t="s">
        <v>609</v>
      </c>
      <c r="H89" s="94" t="s">
        <v>507</v>
      </c>
      <c r="I89" s="94" t="s">
        <v>220</v>
      </c>
      <c r="J89" s="94">
        <v>1</v>
      </c>
      <c r="K89" s="96">
        <f t="shared" si="1"/>
        <v>742560</v>
      </c>
      <c r="L89" s="97">
        <v>742560</v>
      </c>
    </row>
    <row r="90" spans="1:12" ht="30" x14ac:dyDescent="0.2">
      <c r="A90" s="93">
        <v>82</v>
      </c>
      <c r="B90" s="93" t="s">
        <v>43</v>
      </c>
      <c r="C90" s="94" t="s">
        <v>331</v>
      </c>
      <c r="D90" s="95" t="s">
        <v>215</v>
      </c>
      <c r="E90" s="94" t="s">
        <v>218</v>
      </c>
      <c r="F90" s="94" t="s">
        <v>423</v>
      </c>
      <c r="G90" s="94" t="s">
        <v>609</v>
      </c>
      <c r="H90" s="94" t="s">
        <v>507</v>
      </c>
      <c r="I90" s="94" t="s">
        <v>220</v>
      </c>
      <c r="J90" s="94">
        <v>4</v>
      </c>
      <c r="K90" s="96">
        <f t="shared" si="1"/>
        <v>968800</v>
      </c>
      <c r="L90" s="97">
        <v>3875200</v>
      </c>
    </row>
    <row r="91" spans="1:12" ht="30" x14ac:dyDescent="0.2">
      <c r="A91" s="93">
        <v>83</v>
      </c>
      <c r="B91" s="93" t="s">
        <v>43</v>
      </c>
      <c r="C91" s="94" t="s">
        <v>332</v>
      </c>
      <c r="D91" s="95" t="s">
        <v>215</v>
      </c>
      <c r="E91" s="94" t="s">
        <v>218</v>
      </c>
      <c r="F91" s="94" t="s">
        <v>424</v>
      </c>
      <c r="G91" s="94" t="s">
        <v>609</v>
      </c>
      <c r="H91" s="94" t="s">
        <v>507</v>
      </c>
      <c r="I91" s="94" t="s">
        <v>220</v>
      </c>
      <c r="J91" s="94">
        <v>1</v>
      </c>
      <c r="K91" s="96">
        <f t="shared" si="1"/>
        <v>411040</v>
      </c>
      <c r="L91" s="97">
        <v>411040</v>
      </c>
    </row>
    <row r="92" spans="1:12" ht="30" x14ac:dyDescent="0.2">
      <c r="A92" s="93">
        <v>84</v>
      </c>
      <c r="B92" s="93" t="s">
        <v>43</v>
      </c>
      <c r="C92" s="94" t="s">
        <v>330</v>
      </c>
      <c r="D92" s="95" t="s">
        <v>215</v>
      </c>
      <c r="E92" s="94" t="s">
        <v>218</v>
      </c>
      <c r="F92" s="94" t="s">
        <v>425</v>
      </c>
      <c r="G92" s="94" t="s">
        <v>609</v>
      </c>
      <c r="H92" s="94" t="s">
        <v>507</v>
      </c>
      <c r="I92" s="94" t="s">
        <v>220</v>
      </c>
      <c r="J92" s="94">
        <v>2</v>
      </c>
      <c r="K92" s="96">
        <f t="shared" si="1"/>
        <v>211680</v>
      </c>
      <c r="L92" s="97">
        <v>423360</v>
      </c>
    </row>
    <row r="93" spans="1:12" ht="30" x14ac:dyDescent="0.2">
      <c r="A93" s="93">
        <v>85</v>
      </c>
      <c r="B93" s="93" t="s">
        <v>43</v>
      </c>
      <c r="C93" s="94" t="s">
        <v>330</v>
      </c>
      <c r="D93" s="95" t="s">
        <v>215</v>
      </c>
      <c r="E93" s="94" t="s">
        <v>218</v>
      </c>
      <c r="F93" s="94" t="s">
        <v>426</v>
      </c>
      <c r="G93" s="94" t="s">
        <v>609</v>
      </c>
      <c r="H93" s="94" t="s">
        <v>507</v>
      </c>
      <c r="I93" s="94" t="s">
        <v>220</v>
      </c>
      <c r="J93" s="94">
        <v>2</v>
      </c>
      <c r="K93" s="96">
        <f t="shared" si="1"/>
        <v>200480</v>
      </c>
      <c r="L93" s="97">
        <v>400960</v>
      </c>
    </row>
    <row r="94" spans="1:12" ht="30" x14ac:dyDescent="0.2">
      <c r="A94" s="93">
        <v>86</v>
      </c>
      <c r="B94" s="93" t="s">
        <v>43</v>
      </c>
      <c r="C94" s="94" t="s">
        <v>330</v>
      </c>
      <c r="D94" s="95" t="s">
        <v>215</v>
      </c>
      <c r="E94" s="94" t="s">
        <v>218</v>
      </c>
      <c r="F94" s="94" t="s">
        <v>427</v>
      </c>
      <c r="G94" s="94" t="s">
        <v>609</v>
      </c>
      <c r="H94" s="94" t="s">
        <v>507</v>
      </c>
      <c r="I94" s="94" t="s">
        <v>220</v>
      </c>
      <c r="J94" s="94">
        <v>1</v>
      </c>
      <c r="K94" s="96">
        <f t="shared" si="1"/>
        <v>6176800</v>
      </c>
      <c r="L94" s="97">
        <v>6176800</v>
      </c>
    </row>
    <row r="95" spans="1:12" ht="30" x14ac:dyDescent="0.2">
      <c r="A95" s="93">
        <v>87</v>
      </c>
      <c r="B95" s="93" t="s">
        <v>43</v>
      </c>
      <c r="C95" s="94" t="s">
        <v>315</v>
      </c>
      <c r="D95" s="95" t="s">
        <v>215</v>
      </c>
      <c r="E95" s="94" t="s">
        <v>218</v>
      </c>
      <c r="F95" s="94" t="s">
        <v>428</v>
      </c>
      <c r="G95" s="94" t="s">
        <v>609</v>
      </c>
      <c r="H95" s="94" t="s">
        <v>507</v>
      </c>
      <c r="I95" s="94" t="s">
        <v>220</v>
      </c>
      <c r="J95" s="94">
        <v>2</v>
      </c>
      <c r="K95" s="96">
        <f t="shared" si="1"/>
        <v>90160</v>
      </c>
      <c r="L95" s="97">
        <v>180320</v>
      </c>
    </row>
    <row r="96" spans="1:12" ht="30" x14ac:dyDescent="0.2">
      <c r="A96" s="93">
        <v>88</v>
      </c>
      <c r="B96" s="93" t="s">
        <v>43</v>
      </c>
      <c r="C96" s="94" t="s">
        <v>319</v>
      </c>
      <c r="D96" s="95" t="s">
        <v>215</v>
      </c>
      <c r="E96" s="94" t="s">
        <v>218</v>
      </c>
      <c r="F96" s="94" t="s">
        <v>429</v>
      </c>
      <c r="G96" s="94" t="s">
        <v>657</v>
      </c>
      <c r="H96" s="94" t="s">
        <v>555</v>
      </c>
      <c r="I96" s="94" t="s">
        <v>220</v>
      </c>
      <c r="J96" s="94">
        <v>500</v>
      </c>
      <c r="K96" s="96">
        <f t="shared" si="1"/>
        <v>11790</v>
      </c>
      <c r="L96" s="97">
        <v>5895000</v>
      </c>
    </row>
    <row r="97" spans="1:12" ht="30" x14ac:dyDescent="0.2">
      <c r="A97" s="93">
        <v>89</v>
      </c>
      <c r="B97" s="93" t="s">
        <v>43</v>
      </c>
      <c r="C97" s="94" t="s">
        <v>333</v>
      </c>
      <c r="D97" s="95" t="s">
        <v>215</v>
      </c>
      <c r="E97" s="94" t="s">
        <v>218</v>
      </c>
      <c r="F97" s="94" t="s">
        <v>430</v>
      </c>
      <c r="G97" s="94" t="s">
        <v>658</v>
      </c>
      <c r="H97" s="94" t="s">
        <v>556</v>
      </c>
      <c r="I97" s="94" t="s">
        <v>220</v>
      </c>
      <c r="J97" s="94">
        <v>200</v>
      </c>
      <c r="K97" s="96">
        <f t="shared" si="1"/>
        <v>56800.01</v>
      </c>
      <c r="L97" s="97">
        <v>11360002</v>
      </c>
    </row>
    <row r="98" spans="1:12" s="40" customFormat="1" ht="30" x14ac:dyDescent="0.2">
      <c r="A98" s="93">
        <v>90</v>
      </c>
      <c r="B98" s="93" t="s">
        <v>43</v>
      </c>
      <c r="C98" s="94" t="s">
        <v>334</v>
      </c>
      <c r="D98" s="95" t="s">
        <v>215</v>
      </c>
      <c r="E98" s="94" t="s">
        <v>218</v>
      </c>
      <c r="F98" s="94" t="s">
        <v>431</v>
      </c>
      <c r="G98" s="94" t="s">
        <v>659</v>
      </c>
      <c r="H98" s="94" t="s">
        <v>557</v>
      </c>
      <c r="I98" s="94" t="s">
        <v>447</v>
      </c>
      <c r="J98" s="94">
        <v>5</v>
      </c>
      <c r="K98" s="96">
        <f t="shared" si="1"/>
        <v>139000</v>
      </c>
      <c r="L98" s="97">
        <v>695000</v>
      </c>
    </row>
    <row r="99" spans="1:12" ht="45" x14ac:dyDescent="0.2">
      <c r="A99" s="93">
        <v>91</v>
      </c>
      <c r="B99" s="93" t="s">
        <v>43</v>
      </c>
      <c r="C99" s="94" t="s">
        <v>335</v>
      </c>
      <c r="D99" s="95" t="s">
        <v>215</v>
      </c>
      <c r="E99" s="94" t="s">
        <v>218</v>
      </c>
      <c r="F99" s="94" t="s">
        <v>432</v>
      </c>
      <c r="G99" s="94" t="s">
        <v>660</v>
      </c>
      <c r="H99" s="94" t="s">
        <v>558</v>
      </c>
      <c r="I99" s="94" t="s">
        <v>448</v>
      </c>
      <c r="J99" s="94">
        <v>1</v>
      </c>
      <c r="K99" s="96">
        <f t="shared" si="1"/>
        <v>129000</v>
      </c>
      <c r="L99" s="97">
        <v>129000</v>
      </c>
    </row>
    <row r="100" spans="1:12" ht="30" x14ac:dyDescent="0.2">
      <c r="A100" s="93">
        <v>92</v>
      </c>
      <c r="B100" s="93" t="s">
        <v>43</v>
      </c>
      <c r="C100" s="94" t="s">
        <v>336</v>
      </c>
      <c r="D100" s="95" t="s">
        <v>215</v>
      </c>
      <c r="E100" s="94" t="s">
        <v>218</v>
      </c>
      <c r="F100" s="94" t="s">
        <v>433</v>
      </c>
      <c r="G100" s="94" t="s">
        <v>632</v>
      </c>
      <c r="H100" s="94" t="s">
        <v>530</v>
      </c>
      <c r="I100" s="94" t="s">
        <v>447</v>
      </c>
      <c r="J100" s="94">
        <v>2</v>
      </c>
      <c r="K100" s="96">
        <f t="shared" si="1"/>
        <v>137000</v>
      </c>
      <c r="L100" s="97">
        <v>274000</v>
      </c>
    </row>
    <row r="101" spans="1:12" ht="30" x14ac:dyDescent="0.2">
      <c r="A101" s="93">
        <v>93</v>
      </c>
      <c r="B101" s="93" t="s">
        <v>43</v>
      </c>
      <c r="C101" s="94" t="s">
        <v>337</v>
      </c>
      <c r="D101" s="95" t="s">
        <v>215</v>
      </c>
      <c r="E101" s="94" t="s">
        <v>218</v>
      </c>
      <c r="F101" s="94" t="s">
        <v>434</v>
      </c>
      <c r="G101" s="94" t="s">
        <v>622</v>
      </c>
      <c r="H101" s="94" t="s">
        <v>520</v>
      </c>
      <c r="I101" s="94" t="s">
        <v>222</v>
      </c>
      <c r="J101" s="94">
        <v>60</v>
      </c>
      <c r="K101" s="96">
        <f t="shared" si="1"/>
        <v>243211</v>
      </c>
      <c r="L101" s="97">
        <v>14592660</v>
      </c>
    </row>
    <row r="102" spans="1:12" ht="30" x14ac:dyDescent="0.2">
      <c r="A102" s="93">
        <v>94</v>
      </c>
      <c r="B102" s="93" t="s">
        <v>43</v>
      </c>
      <c r="C102" s="94" t="s">
        <v>248</v>
      </c>
      <c r="D102" s="95" t="s">
        <v>215</v>
      </c>
      <c r="E102" s="94" t="s">
        <v>218</v>
      </c>
      <c r="F102" s="94" t="s">
        <v>435</v>
      </c>
      <c r="G102" s="94" t="s">
        <v>629</v>
      </c>
      <c r="H102" s="94" t="s">
        <v>527</v>
      </c>
      <c r="I102" s="94" t="s">
        <v>247</v>
      </c>
      <c r="J102" s="94">
        <v>93</v>
      </c>
      <c r="K102" s="96">
        <f t="shared" si="1"/>
        <v>69893</v>
      </c>
      <c r="L102" s="97">
        <v>6500049</v>
      </c>
    </row>
    <row r="103" spans="1:12" ht="30" x14ac:dyDescent="0.2">
      <c r="A103" s="93">
        <v>95</v>
      </c>
      <c r="B103" s="93" t="s">
        <v>43</v>
      </c>
      <c r="C103" s="94" t="s">
        <v>338</v>
      </c>
      <c r="D103" s="95" t="s">
        <v>215</v>
      </c>
      <c r="E103" s="94" t="s">
        <v>218</v>
      </c>
      <c r="F103" s="94" t="s">
        <v>436</v>
      </c>
      <c r="G103" s="94" t="s">
        <v>661</v>
      </c>
      <c r="H103" s="94" t="s">
        <v>559</v>
      </c>
      <c r="I103" s="94" t="s">
        <v>220</v>
      </c>
      <c r="J103" s="94">
        <v>10</v>
      </c>
      <c r="K103" s="96">
        <f t="shared" si="1"/>
        <v>34500</v>
      </c>
      <c r="L103" s="97">
        <v>345000</v>
      </c>
    </row>
    <row r="104" spans="1:12" ht="30" x14ac:dyDescent="0.2">
      <c r="A104" s="93">
        <v>96</v>
      </c>
      <c r="B104" s="93" t="s">
        <v>43</v>
      </c>
      <c r="C104" s="94" t="s">
        <v>339</v>
      </c>
      <c r="D104" s="95" t="s">
        <v>215</v>
      </c>
      <c r="E104" s="94" t="s">
        <v>218</v>
      </c>
      <c r="F104" s="94" t="s">
        <v>437</v>
      </c>
      <c r="G104" s="94" t="s">
        <v>609</v>
      </c>
      <c r="H104" s="94" t="s">
        <v>507</v>
      </c>
      <c r="I104" s="94" t="s">
        <v>220</v>
      </c>
      <c r="J104" s="94">
        <v>5</v>
      </c>
      <c r="K104" s="96">
        <f t="shared" si="1"/>
        <v>1365280</v>
      </c>
      <c r="L104" s="97">
        <v>6826400</v>
      </c>
    </row>
    <row r="105" spans="1:12" ht="30" x14ac:dyDescent="0.2">
      <c r="A105" s="93">
        <v>97</v>
      </c>
      <c r="B105" s="93" t="s">
        <v>43</v>
      </c>
      <c r="C105" s="94" t="s">
        <v>340</v>
      </c>
      <c r="D105" s="95" t="s">
        <v>215</v>
      </c>
      <c r="E105" s="94" t="s">
        <v>218</v>
      </c>
      <c r="F105" s="94" t="s">
        <v>438</v>
      </c>
      <c r="G105" s="94" t="s">
        <v>662</v>
      </c>
      <c r="H105" s="94" t="s">
        <v>560</v>
      </c>
      <c r="I105" s="94" t="s">
        <v>222</v>
      </c>
      <c r="J105" s="94">
        <v>1</v>
      </c>
      <c r="K105" s="96">
        <f t="shared" si="1"/>
        <v>120000000</v>
      </c>
      <c r="L105" s="97">
        <v>120000000</v>
      </c>
    </row>
    <row r="106" spans="1:12" s="40" customFormat="1" ht="30" x14ac:dyDescent="0.2">
      <c r="A106" s="93">
        <v>98</v>
      </c>
      <c r="B106" s="93" t="s">
        <v>43</v>
      </c>
      <c r="C106" s="94" t="s">
        <v>301</v>
      </c>
      <c r="D106" s="95" t="s">
        <v>215</v>
      </c>
      <c r="E106" s="94" t="s">
        <v>218</v>
      </c>
      <c r="F106" s="94" t="s">
        <v>439</v>
      </c>
      <c r="G106" s="94" t="s">
        <v>663</v>
      </c>
      <c r="H106" s="94" t="s">
        <v>561</v>
      </c>
      <c r="I106" s="94" t="s">
        <v>445</v>
      </c>
      <c r="J106" s="94">
        <v>500</v>
      </c>
      <c r="K106" s="96">
        <f t="shared" si="1"/>
        <v>5999</v>
      </c>
      <c r="L106" s="97">
        <v>2999500</v>
      </c>
    </row>
    <row r="107" spans="1:12" ht="30" x14ac:dyDescent="0.2">
      <c r="A107" s="93">
        <v>99</v>
      </c>
      <c r="B107" s="93" t="s">
        <v>43</v>
      </c>
      <c r="C107" s="94" t="s">
        <v>217</v>
      </c>
      <c r="D107" s="95" t="s">
        <v>215</v>
      </c>
      <c r="E107" s="94" t="s">
        <v>218</v>
      </c>
      <c r="F107" s="94" t="s">
        <v>440</v>
      </c>
      <c r="G107" s="94" t="s">
        <v>653</v>
      </c>
      <c r="H107" s="94" t="s">
        <v>551</v>
      </c>
      <c r="I107" s="94" t="s">
        <v>221</v>
      </c>
      <c r="J107" s="94">
        <v>5</v>
      </c>
      <c r="K107" s="96">
        <f t="shared" si="1"/>
        <v>557000</v>
      </c>
      <c r="L107" s="97">
        <v>2785000</v>
      </c>
    </row>
    <row r="108" spans="1:12" ht="30" x14ac:dyDescent="0.2">
      <c r="A108" s="93">
        <v>100</v>
      </c>
      <c r="B108" s="93" t="s">
        <v>43</v>
      </c>
      <c r="C108" s="94" t="s">
        <v>308</v>
      </c>
      <c r="D108" s="95" t="s">
        <v>215</v>
      </c>
      <c r="E108" s="94" t="s">
        <v>218</v>
      </c>
      <c r="F108" s="94" t="s">
        <v>441</v>
      </c>
      <c r="G108" s="94" t="s">
        <v>640</v>
      </c>
      <c r="H108" s="94" t="s">
        <v>538</v>
      </c>
      <c r="I108" s="94" t="s">
        <v>222</v>
      </c>
      <c r="J108" s="94">
        <v>1</v>
      </c>
      <c r="K108" s="96">
        <f t="shared" si="1"/>
        <v>67700700</v>
      </c>
      <c r="L108" s="97">
        <v>67700700</v>
      </c>
    </row>
    <row r="109" spans="1:12" ht="30" x14ac:dyDescent="0.2">
      <c r="A109" s="93">
        <v>101</v>
      </c>
      <c r="B109" s="93" t="s">
        <v>43</v>
      </c>
      <c r="C109" s="94" t="s">
        <v>341</v>
      </c>
      <c r="D109" s="95" t="s">
        <v>215</v>
      </c>
      <c r="E109" s="94" t="s">
        <v>218</v>
      </c>
      <c r="F109" s="94" t="s">
        <v>442</v>
      </c>
      <c r="G109" s="94" t="s">
        <v>664</v>
      </c>
      <c r="H109" s="94" t="s">
        <v>562</v>
      </c>
      <c r="I109" s="94" t="s">
        <v>443</v>
      </c>
      <c r="J109" s="94">
        <v>300</v>
      </c>
      <c r="K109" s="96">
        <f t="shared" si="1"/>
        <v>27840.01</v>
      </c>
      <c r="L109" s="97">
        <v>8352003</v>
      </c>
    </row>
    <row r="110" spans="1:12" ht="30" x14ac:dyDescent="0.2">
      <c r="A110" s="93">
        <v>102</v>
      </c>
      <c r="B110" s="93" t="s">
        <v>43</v>
      </c>
      <c r="C110" s="98" t="s">
        <v>449</v>
      </c>
      <c r="D110" s="95" t="s">
        <v>215</v>
      </c>
      <c r="E110" s="99" t="s">
        <v>466</v>
      </c>
      <c r="F110" s="98" t="s">
        <v>467</v>
      </c>
      <c r="G110" s="93" t="s">
        <v>586</v>
      </c>
      <c r="H110" s="98" t="s">
        <v>484</v>
      </c>
      <c r="I110" s="99"/>
      <c r="J110" s="98">
        <v>2</v>
      </c>
      <c r="K110" s="96">
        <f t="shared" si="1"/>
        <v>600000</v>
      </c>
      <c r="L110" s="100">
        <v>1200000</v>
      </c>
    </row>
    <row r="111" spans="1:12" ht="30" x14ac:dyDescent="0.2">
      <c r="A111" s="93">
        <v>103</v>
      </c>
      <c r="B111" s="93" t="s">
        <v>43</v>
      </c>
      <c r="C111" s="98" t="s">
        <v>450</v>
      </c>
      <c r="D111" s="95" t="s">
        <v>215</v>
      </c>
      <c r="E111" s="99" t="s">
        <v>466</v>
      </c>
      <c r="F111" s="98" t="s">
        <v>468</v>
      </c>
      <c r="G111" s="93" t="s">
        <v>587</v>
      </c>
      <c r="H111" s="98" t="s">
        <v>485</v>
      </c>
      <c r="I111" s="99"/>
      <c r="J111" s="98">
        <v>200</v>
      </c>
      <c r="K111" s="96">
        <f t="shared" si="1"/>
        <v>15600</v>
      </c>
      <c r="L111" s="100">
        <v>3120000</v>
      </c>
    </row>
    <row r="112" spans="1:12" ht="30" x14ac:dyDescent="0.2">
      <c r="A112" s="93">
        <v>104</v>
      </c>
      <c r="B112" s="93" t="s">
        <v>43</v>
      </c>
      <c r="C112" s="98" t="s">
        <v>451</v>
      </c>
      <c r="D112" s="95" t="s">
        <v>215</v>
      </c>
      <c r="E112" s="99" t="s">
        <v>466</v>
      </c>
      <c r="F112" s="98" t="s">
        <v>469</v>
      </c>
      <c r="G112" s="93" t="s">
        <v>588</v>
      </c>
      <c r="H112" s="98" t="s">
        <v>486</v>
      </c>
      <c r="I112" s="99"/>
      <c r="J112" s="98">
        <v>40</v>
      </c>
      <c r="K112" s="96">
        <f t="shared" si="1"/>
        <v>23500</v>
      </c>
      <c r="L112" s="100">
        <v>940000</v>
      </c>
    </row>
    <row r="113" spans="1:12" ht="30" x14ac:dyDescent="0.2">
      <c r="A113" s="93">
        <v>105</v>
      </c>
      <c r="B113" s="93" t="s">
        <v>43</v>
      </c>
      <c r="C113" s="98" t="s">
        <v>452</v>
      </c>
      <c r="D113" s="95" t="s">
        <v>215</v>
      </c>
      <c r="E113" s="99" t="s">
        <v>466</v>
      </c>
      <c r="F113" s="98" t="s">
        <v>470</v>
      </c>
      <c r="G113" s="93" t="s">
        <v>588</v>
      </c>
      <c r="H113" s="98" t="s">
        <v>486</v>
      </c>
      <c r="I113" s="99"/>
      <c r="J113" s="98">
        <v>40</v>
      </c>
      <c r="K113" s="96">
        <f t="shared" si="1"/>
        <v>12000</v>
      </c>
      <c r="L113" s="100">
        <v>480000</v>
      </c>
    </row>
    <row r="114" spans="1:12" ht="30" x14ac:dyDescent="0.2">
      <c r="A114" s="93">
        <v>106</v>
      </c>
      <c r="B114" s="93" t="s">
        <v>43</v>
      </c>
      <c r="C114" s="98" t="s">
        <v>453</v>
      </c>
      <c r="D114" s="95" t="s">
        <v>215</v>
      </c>
      <c r="E114" s="99" t="s">
        <v>466</v>
      </c>
      <c r="F114" s="98" t="s">
        <v>471</v>
      </c>
      <c r="G114" s="93" t="s">
        <v>589</v>
      </c>
      <c r="H114" s="98" t="s">
        <v>487</v>
      </c>
      <c r="I114" s="99"/>
      <c r="J114" s="98">
        <v>600</v>
      </c>
      <c r="K114" s="96">
        <f t="shared" si="1"/>
        <v>17900</v>
      </c>
      <c r="L114" s="100">
        <v>10740000</v>
      </c>
    </row>
    <row r="115" spans="1:12" ht="30" x14ac:dyDescent="0.2">
      <c r="A115" s="93">
        <v>107</v>
      </c>
      <c r="B115" s="93" t="s">
        <v>43</v>
      </c>
      <c r="C115" s="98" t="s">
        <v>454</v>
      </c>
      <c r="D115" s="95" t="s">
        <v>215</v>
      </c>
      <c r="E115" s="99" t="s">
        <v>466</v>
      </c>
      <c r="F115" s="98" t="s">
        <v>472</v>
      </c>
      <c r="G115" s="93" t="s">
        <v>590</v>
      </c>
      <c r="H115" s="98" t="s">
        <v>488</v>
      </c>
      <c r="I115" s="99"/>
      <c r="J115" s="98">
        <v>500</v>
      </c>
      <c r="K115" s="96">
        <f t="shared" si="1"/>
        <v>5500</v>
      </c>
      <c r="L115" s="100">
        <v>2750000</v>
      </c>
    </row>
    <row r="116" spans="1:12" s="40" customFormat="1" ht="30" x14ac:dyDescent="0.2">
      <c r="A116" s="93">
        <v>108</v>
      </c>
      <c r="B116" s="93" t="s">
        <v>43</v>
      </c>
      <c r="C116" s="98" t="s">
        <v>455</v>
      </c>
      <c r="D116" s="95" t="s">
        <v>215</v>
      </c>
      <c r="E116" s="99" t="s">
        <v>466</v>
      </c>
      <c r="F116" s="98" t="s">
        <v>473</v>
      </c>
      <c r="G116" s="93" t="s">
        <v>591</v>
      </c>
      <c r="H116" s="98" t="s">
        <v>489</v>
      </c>
      <c r="I116" s="99"/>
      <c r="J116" s="98">
        <v>600</v>
      </c>
      <c r="K116" s="96">
        <f t="shared" si="1"/>
        <v>2680</v>
      </c>
      <c r="L116" s="100">
        <v>1608000</v>
      </c>
    </row>
    <row r="117" spans="1:12" ht="30" x14ac:dyDescent="0.2">
      <c r="A117" s="93">
        <v>109</v>
      </c>
      <c r="B117" s="93" t="s">
        <v>43</v>
      </c>
      <c r="C117" s="98" t="s">
        <v>456</v>
      </c>
      <c r="D117" s="95" t="s">
        <v>215</v>
      </c>
      <c r="E117" s="99" t="s">
        <v>466</v>
      </c>
      <c r="F117" s="98" t="s">
        <v>474</v>
      </c>
      <c r="G117" s="93" t="s">
        <v>592</v>
      </c>
      <c r="H117" s="98" t="s">
        <v>490</v>
      </c>
      <c r="I117" s="99"/>
      <c r="J117" s="98">
        <v>500</v>
      </c>
      <c r="K117" s="96">
        <f t="shared" si="1"/>
        <v>6150</v>
      </c>
      <c r="L117" s="100">
        <v>3075000</v>
      </c>
    </row>
    <row r="118" spans="1:12" ht="30" x14ac:dyDescent="0.2">
      <c r="A118" s="93">
        <v>110</v>
      </c>
      <c r="B118" s="93" t="s">
        <v>43</v>
      </c>
      <c r="C118" s="98" t="s">
        <v>457</v>
      </c>
      <c r="D118" s="95" t="s">
        <v>215</v>
      </c>
      <c r="E118" s="99" t="s">
        <v>466</v>
      </c>
      <c r="F118" s="98" t="s">
        <v>475</v>
      </c>
      <c r="G118" s="93" t="s">
        <v>592</v>
      </c>
      <c r="H118" s="98" t="s">
        <v>490</v>
      </c>
      <c r="I118" s="99"/>
      <c r="J118" s="98">
        <v>500</v>
      </c>
      <c r="K118" s="96">
        <f t="shared" si="1"/>
        <v>9490</v>
      </c>
      <c r="L118" s="100">
        <v>4745000</v>
      </c>
    </row>
    <row r="119" spans="1:12" ht="30" x14ac:dyDescent="0.2">
      <c r="A119" s="93">
        <v>111</v>
      </c>
      <c r="B119" s="93" t="s">
        <v>43</v>
      </c>
      <c r="C119" s="98" t="s">
        <v>458</v>
      </c>
      <c r="D119" s="95" t="s">
        <v>215</v>
      </c>
      <c r="E119" s="99" t="s">
        <v>466</v>
      </c>
      <c r="F119" s="98" t="s">
        <v>476</v>
      </c>
      <c r="G119" s="93" t="s">
        <v>593</v>
      </c>
      <c r="H119" s="98" t="s">
        <v>491</v>
      </c>
      <c r="I119" s="99"/>
      <c r="J119" s="98">
        <v>700</v>
      </c>
      <c r="K119" s="96">
        <f t="shared" si="1"/>
        <v>5990</v>
      </c>
      <c r="L119" s="100">
        <v>4193000</v>
      </c>
    </row>
    <row r="120" spans="1:12" ht="30" x14ac:dyDescent="0.2">
      <c r="A120" s="93">
        <v>112</v>
      </c>
      <c r="B120" s="93" t="s">
        <v>43</v>
      </c>
      <c r="C120" s="98" t="s">
        <v>459</v>
      </c>
      <c r="D120" s="95" t="s">
        <v>215</v>
      </c>
      <c r="E120" s="99" t="s">
        <v>466</v>
      </c>
      <c r="F120" s="98" t="s">
        <v>477</v>
      </c>
      <c r="G120" s="93" t="s">
        <v>594</v>
      </c>
      <c r="H120" s="98" t="s">
        <v>492</v>
      </c>
      <c r="I120" s="99"/>
      <c r="J120" s="98">
        <v>300</v>
      </c>
      <c r="K120" s="96">
        <f t="shared" si="1"/>
        <v>20000</v>
      </c>
      <c r="L120" s="100">
        <v>6000000</v>
      </c>
    </row>
    <row r="121" spans="1:12" ht="30" x14ac:dyDescent="0.2">
      <c r="A121" s="93">
        <v>113</v>
      </c>
      <c r="B121" s="93" t="s">
        <v>43</v>
      </c>
      <c r="C121" s="98" t="s">
        <v>460</v>
      </c>
      <c r="D121" s="95" t="s">
        <v>215</v>
      </c>
      <c r="E121" s="99" t="s">
        <v>466</v>
      </c>
      <c r="F121" s="98" t="s">
        <v>478</v>
      </c>
      <c r="G121" s="93" t="s">
        <v>595</v>
      </c>
      <c r="H121" s="98" t="s">
        <v>493</v>
      </c>
      <c r="I121" s="99"/>
      <c r="J121" s="98">
        <v>20</v>
      </c>
      <c r="K121" s="96">
        <f t="shared" si="1"/>
        <v>150000</v>
      </c>
      <c r="L121" s="100">
        <v>3000000</v>
      </c>
    </row>
    <row r="122" spans="1:12" ht="30" x14ac:dyDescent="0.2">
      <c r="A122" s="93">
        <v>114</v>
      </c>
      <c r="B122" s="93" t="s">
        <v>43</v>
      </c>
      <c r="C122" s="98" t="s">
        <v>461</v>
      </c>
      <c r="D122" s="95" t="s">
        <v>215</v>
      </c>
      <c r="E122" s="99" t="s">
        <v>466</v>
      </c>
      <c r="F122" s="98" t="s">
        <v>479</v>
      </c>
      <c r="G122" s="93" t="s">
        <v>596</v>
      </c>
      <c r="H122" s="98" t="s">
        <v>494</v>
      </c>
      <c r="I122" s="99"/>
      <c r="J122" s="98">
        <v>1</v>
      </c>
      <c r="K122" s="96">
        <f t="shared" si="1"/>
        <v>2050000</v>
      </c>
      <c r="L122" s="100">
        <v>2050000</v>
      </c>
    </row>
    <row r="123" spans="1:12" ht="30" x14ac:dyDescent="0.2">
      <c r="A123" s="93">
        <v>115</v>
      </c>
      <c r="B123" s="93" t="s">
        <v>43</v>
      </c>
      <c r="C123" s="98" t="s">
        <v>462</v>
      </c>
      <c r="D123" s="95" t="s">
        <v>215</v>
      </c>
      <c r="E123" s="99" t="s">
        <v>466</v>
      </c>
      <c r="F123" s="98" t="s">
        <v>480</v>
      </c>
      <c r="G123" s="93" t="s">
        <v>597</v>
      </c>
      <c r="H123" s="98" t="s">
        <v>495</v>
      </c>
      <c r="I123" s="99"/>
      <c r="J123" s="98">
        <v>2000</v>
      </c>
      <c r="K123" s="96">
        <f t="shared" si="1"/>
        <v>2000</v>
      </c>
      <c r="L123" s="100">
        <v>4000000</v>
      </c>
    </row>
    <row r="124" spans="1:12" s="40" customFormat="1" ht="30" x14ac:dyDescent="0.2">
      <c r="A124" s="93">
        <v>116</v>
      </c>
      <c r="B124" s="93" t="s">
        <v>43</v>
      </c>
      <c r="C124" s="98" t="s">
        <v>463</v>
      </c>
      <c r="D124" s="95" t="s">
        <v>215</v>
      </c>
      <c r="E124" s="99" t="s">
        <v>466</v>
      </c>
      <c r="F124" s="98" t="s">
        <v>481</v>
      </c>
      <c r="G124" s="93" t="s">
        <v>593</v>
      </c>
      <c r="H124" s="98" t="s">
        <v>491</v>
      </c>
      <c r="I124" s="99"/>
      <c r="J124" s="98">
        <v>50</v>
      </c>
      <c r="K124" s="96">
        <f t="shared" si="1"/>
        <v>66900</v>
      </c>
      <c r="L124" s="100">
        <v>3345000</v>
      </c>
    </row>
    <row r="125" spans="1:12" ht="30" x14ac:dyDescent="0.2">
      <c r="A125" s="93">
        <v>117</v>
      </c>
      <c r="B125" s="93" t="s">
        <v>43</v>
      </c>
      <c r="C125" s="98" t="s">
        <v>464</v>
      </c>
      <c r="D125" s="95" t="s">
        <v>215</v>
      </c>
      <c r="E125" s="99" t="s">
        <v>466</v>
      </c>
      <c r="F125" s="98" t="s">
        <v>482</v>
      </c>
      <c r="G125" s="93" t="s">
        <v>594</v>
      </c>
      <c r="H125" s="98" t="s">
        <v>492</v>
      </c>
      <c r="I125" s="99"/>
      <c r="J125" s="98">
        <v>300</v>
      </c>
      <c r="K125" s="96">
        <f t="shared" si="1"/>
        <v>3000</v>
      </c>
      <c r="L125" s="100">
        <v>900000</v>
      </c>
    </row>
    <row r="126" spans="1:12" ht="30" x14ac:dyDescent="0.2">
      <c r="A126" s="93">
        <v>118</v>
      </c>
      <c r="B126" s="93" t="s">
        <v>43</v>
      </c>
      <c r="C126" s="98" t="s">
        <v>465</v>
      </c>
      <c r="D126" s="95" t="s">
        <v>215</v>
      </c>
      <c r="E126" s="99" t="s">
        <v>466</v>
      </c>
      <c r="F126" s="98" t="s">
        <v>483</v>
      </c>
      <c r="G126" s="93" t="s">
        <v>594</v>
      </c>
      <c r="H126" s="98" t="s">
        <v>492</v>
      </c>
      <c r="I126" s="99"/>
      <c r="J126" s="98">
        <v>1000</v>
      </c>
      <c r="K126" s="96">
        <f t="shared" si="1"/>
        <v>2500</v>
      </c>
      <c r="L126" s="100">
        <v>2500000</v>
      </c>
    </row>
    <row r="127" spans="1:12" ht="30" x14ac:dyDescent="0.2">
      <c r="A127" s="93">
        <v>119</v>
      </c>
      <c r="B127" s="93" t="s">
        <v>43</v>
      </c>
      <c r="C127" s="101" t="s">
        <v>572</v>
      </c>
      <c r="D127" s="95" t="s">
        <v>215</v>
      </c>
      <c r="E127" s="101" t="s">
        <v>563</v>
      </c>
      <c r="F127" s="102" t="s">
        <v>564</v>
      </c>
      <c r="G127" s="101" t="s">
        <v>582</v>
      </c>
      <c r="H127" s="101" t="s">
        <v>576</v>
      </c>
      <c r="I127" s="101" t="s">
        <v>222</v>
      </c>
      <c r="J127" s="101" t="s">
        <v>580</v>
      </c>
      <c r="K127" s="96">
        <f t="shared" si="1"/>
        <v>330000</v>
      </c>
      <c r="L127" s="103">
        <v>33000000</v>
      </c>
    </row>
    <row r="128" spans="1:12" ht="30" x14ac:dyDescent="0.2">
      <c r="A128" s="93">
        <v>120</v>
      </c>
      <c r="B128" s="93" t="s">
        <v>43</v>
      </c>
      <c r="C128" s="101" t="s">
        <v>316</v>
      </c>
      <c r="D128" s="95" t="s">
        <v>215</v>
      </c>
      <c r="E128" s="101" t="s">
        <v>563</v>
      </c>
      <c r="F128" s="102" t="s">
        <v>565</v>
      </c>
      <c r="G128" s="101" t="s">
        <v>582</v>
      </c>
      <c r="H128" s="101" t="s">
        <v>576</v>
      </c>
      <c r="I128" s="101" t="s">
        <v>222</v>
      </c>
      <c r="J128" s="101" t="s">
        <v>580</v>
      </c>
      <c r="K128" s="96">
        <f t="shared" si="1"/>
        <v>1670000</v>
      </c>
      <c r="L128" s="103">
        <v>167000000</v>
      </c>
    </row>
    <row r="129" spans="1:12" ht="30" x14ac:dyDescent="0.2">
      <c r="A129" s="93">
        <v>121</v>
      </c>
      <c r="B129" s="93" t="s">
        <v>43</v>
      </c>
      <c r="C129" s="101" t="s">
        <v>311</v>
      </c>
      <c r="D129" s="95" t="s">
        <v>215</v>
      </c>
      <c r="E129" s="101" t="s">
        <v>563</v>
      </c>
      <c r="F129" s="102" t="s">
        <v>566</v>
      </c>
      <c r="G129" s="101" t="s">
        <v>583</v>
      </c>
      <c r="H129" s="101" t="s">
        <v>577</v>
      </c>
      <c r="I129" s="101" t="s">
        <v>220</v>
      </c>
      <c r="J129" s="101" t="s">
        <v>581</v>
      </c>
      <c r="K129" s="96">
        <f t="shared" si="1"/>
        <v>3980000</v>
      </c>
      <c r="L129" s="103">
        <v>3980000</v>
      </c>
    </row>
    <row r="130" spans="1:12" ht="30" x14ac:dyDescent="0.2">
      <c r="A130" s="93">
        <v>122</v>
      </c>
      <c r="B130" s="93" t="s">
        <v>43</v>
      </c>
      <c r="C130" s="101" t="s">
        <v>572</v>
      </c>
      <c r="D130" s="95" t="s">
        <v>215</v>
      </c>
      <c r="E130" s="101" t="s">
        <v>563</v>
      </c>
      <c r="F130" s="102" t="s">
        <v>567</v>
      </c>
      <c r="G130" s="101" t="s">
        <v>582</v>
      </c>
      <c r="H130" s="101" t="s">
        <v>576</v>
      </c>
      <c r="I130" s="101" t="s">
        <v>222</v>
      </c>
      <c r="J130" s="101" t="s">
        <v>580</v>
      </c>
      <c r="K130" s="96">
        <f t="shared" si="1"/>
        <v>3680000</v>
      </c>
      <c r="L130" s="103">
        <v>368000000</v>
      </c>
    </row>
    <row r="131" spans="1:12" ht="30" x14ac:dyDescent="0.2">
      <c r="A131" s="93">
        <v>123</v>
      </c>
      <c r="B131" s="93" t="s">
        <v>43</v>
      </c>
      <c r="C131" s="101" t="s">
        <v>573</v>
      </c>
      <c r="D131" s="95" t="s">
        <v>215</v>
      </c>
      <c r="E131" s="101" t="s">
        <v>563</v>
      </c>
      <c r="F131" s="102" t="s">
        <v>568</v>
      </c>
      <c r="G131" s="101" t="s">
        <v>582</v>
      </c>
      <c r="H131" s="101" t="s">
        <v>576</v>
      </c>
      <c r="I131" s="101" t="s">
        <v>220</v>
      </c>
      <c r="J131" s="101" t="s">
        <v>580</v>
      </c>
      <c r="K131" s="96">
        <f t="shared" si="1"/>
        <v>1680000</v>
      </c>
      <c r="L131" s="103">
        <v>168000000</v>
      </c>
    </row>
    <row r="132" spans="1:12" ht="30" x14ac:dyDescent="0.2">
      <c r="A132" s="93">
        <v>124</v>
      </c>
      <c r="B132" s="93" t="s">
        <v>43</v>
      </c>
      <c r="C132" s="101" t="s">
        <v>574</v>
      </c>
      <c r="D132" s="95" t="s">
        <v>215</v>
      </c>
      <c r="E132" s="101" t="s">
        <v>563</v>
      </c>
      <c r="F132" s="102" t="s">
        <v>569</v>
      </c>
      <c r="G132" s="101" t="s">
        <v>584</v>
      </c>
      <c r="H132" s="101" t="s">
        <v>578</v>
      </c>
      <c r="I132" s="101" t="s">
        <v>220</v>
      </c>
      <c r="J132" s="101" t="s">
        <v>581</v>
      </c>
      <c r="K132" s="96">
        <f t="shared" si="1"/>
        <v>1850000</v>
      </c>
      <c r="L132" s="103">
        <v>1850000</v>
      </c>
    </row>
    <row r="133" spans="1:12" s="40" customFormat="1" ht="30" x14ac:dyDescent="0.2">
      <c r="A133" s="93">
        <v>125</v>
      </c>
      <c r="B133" s="93" t="s">
        <v>43</v>
      </c>
      <c r="C133" s="101" t="s">
        <v>573</v>
      </c>
      <c r="D133" s="95" t="s">
        <v>215</v>
      </c>
      <c r="E133" s="101" t="s">
        <v>563</v>
      </c>
      <c r="F133" s="102" t="s">
        <v>570</v>
      </c>
      <c r="G133" s="101" t="s">
        <v>582</v>
      </c>
      <c r="H133" s="101" t="s">
        <v>576</v>
      </c>
      <c r="I133" s="101" t="s">
        <v>220</v>
      </c>
      <c r="J133" s="101" t="s">
        <v>580</v>
      </c>
      <c r="K133" s="96">
        <f t="shared" si="1"/>
        <v>1750000</v>
      </c>
      <c r="L133" s="103">
        <v>175000000</v>
      </c>
    </row>
    <row r="134" spans="1:12" ht="30" x14ac:dyDescent="0.2">
      <c r="A134" s="93">
        <v>126</v>
      </c>
      <c r="B134" s="93" t="s">
        <v>43</v>
      </c>
      <c r="C134" s="101" t="s">
        <v>575</v>
      </c>
      <c r="D134" s="95" t="s">
        <v>215</v>
      </c>
      <c r="E134" s="101" t="s">
        <v>563</v>
      </c>
      <c r="F134" s="102" t="s">
        <v>571</v>
      </c>
      <c r="G134" s="101" t="s">
        <v>585</v>
      </c>
      <c r="H134" s="101" t="s">
        <v>579</v>
      </c>
      <c r="I134" s="101" t="s">
        <v>222</v>
      </c>
      <c r="J134" s="101" t="s">
        <v>581</v>
      </c>
      <c r="K134" s="96">
        <f t="shared" si="1"/>
        <v>13250000</v>
      </c>
      <c r="L134" s="103">
        <v>13250000</v>
      </c>
    </row>
    <row r="135" spans="1:12" ht="15" x14ac:dyDescent="0.2">
      <c r="A135" s="93"/>
      <c r="B135" s="148"/>
      <c r="C135" s="149"/>
      <c r="D135" s="93" t="s">
        <v>3</v>
      </c>
      <c r="E135" s="148"/>
      <c r="F135" s="150"/>
      <c r="G135" s="150"/>
      <c r="H135" s="150"/>
      <c r="I135" s="149"/>
      <c r="J135" s="93"/>
      <c r="K135" s="104"/>
      <c r="L135" s="105">
        <f>SUM(L9:L134)</f>
        <v>2068809617.0799999</v>
      </c>
    </row>
    <row r="136" spans="1:12" ht="35.25" customHeight="1" x14ac:dyDescent="0.2">
      <c r="A136" s="93"/>
      <c r="B136" s="141" t="s">
        <v>216</v>
      </c>
      <c r="C136" s="147"/>
      <c r="D136" s="147"/>
      <c r="E136" s="147"/>
      <c r="F136" s="147"/>
      <c r="G136" s="147"/>
      <c r="H136" s="147"/>
      <c r="I136" s="147"/>
      <c r="J136" s="147"/>
      <c r="K136" s="147"/>
      <c r="L136" s="142"/>
    </row>
    <row r="137" spans="1:12" ht="30" x14ac:dyDescent="0.2">
      <c r="A137" s="93">
        <v>1</v>
      </c>
      <c r="B137" s="93" t="s">
        <v>43</v>
      </c>
      <c r="C137" s="94" t="s">
        <v>665</v>
      </c>
      <c r="D137" s="95" t="s">
        <v>215</v>
      </c>
      <c r="E137" s="94" t="s">
        <v>219</v>
      </c>
      <c r="F137" s="94" t="s">
        <v>691</v>
      </c>
      <c r="G137" s="94" t="s">
        <v>679</v>
      </c>
      <c r="H137" s="94" t="s">
        <v>719</v>
      </c>
      <c r="I137" s="94" t="s">
        <v>222</v>
      </c>
      <c r="J137" s="94">
        <v>1</v>
      </c>
      <c r="K137" s="96">
        <f>+L137/J137</f>
        <v>14550000</v>
      </c>
      <c r="L137" s="97">
        <v>14550000</v>
      </c>
    </row>
    <row r="138" spans="1:12" ht="30" x14ac:dyDescent="0.2">
      <c r="A138" s="93">
        <f>+A137+1</f>
        <v>2</v>
      </c>
      <c r="B138" s="93" t="s">
        <v>43</v>
      </c>
      <c r="C138" s="94" t="s">
        <v>666</v>
      </c>
      <c r="D138" s="95" t="s">
        <v>215</v>
      </c>
      <c r="E138" s="94" t="s">
        <v>219</v>
      </c>
      <c r="F138" s="94" t="s">
        <v>692</v>
      </c>
      <c r="G138" s="94" t="s">
        <v>680</v>
      </c>
      <c r="H138" s="94" t="s">
        <v>720</v>
      </c>
      <c r="I138" s="94" t="s">
        <v>249</v>
      </c>
      <c r="J138" s="94">
        <v>50</v>
      </c>
      <c r="K138" s="96">
        <f t="shared" ref="K138:K167" si="2">+L138/J138</f>
        <v>230000</v>
      </c>
      <c r="L138" s="97">
        <v>11500000</v>
      </c>
    </row>
    <row r="139" spans="1:12" ht="30" x14ac:dyDescent="0.2">
      <c r="A139" s="93">
        <v>3</v>
      </c>
      <c r="B139" s="93" t="s">
        <v>43</v>
      </c>
      <c r="C139" s="94" t="s">
        <v>667</v>
      </c>
      <c r="D139" s="95" t="s">
        <v>215</v>
      </c>
      <c r="E139" s="94" t="s">
        <v>218</v>
      </c>
      <c r="F139" s="94" t="s">
        <v>693</v>
      </c>
      <c r="G139" s="94" t="s">
        <v>681</v>
      </c>
      <c r="H139" s="94" t="s">
        <v>721</v>
      </c>
      <c r="I139" s="94" t="s">
        <v>249</v>
      </c>
      <c r="J139" s="94">
        <v>5</v>
      </c>
      <c r="K139" s="96">
        <f t="shared" si="2"/>
        <v>3000000</v>
      </c>
      <c r="L139" s="97">
        <v>15000000</v>
      </c>
    </row>
    <row r="140" spans="1:12" ht="30" x14ac:dyDescent="0.2">
      <c r="A140" s="93">
        <v>2</v>
      </c>
      <c r="B140" s="93" t="s">
        <v>43</v>
      </c>
      <c r="C140" s="94" t="s">
        <v>667</v>
      </c>
      <c r="D140" s="95" t="s">
        <v>215</v>
      </c>
      <c r="E140" s="94" t="s">
        <v>218</v>
      </c>
      <c r="F140" s="94" t="s">
        <v>694</v>
      </c>
      <c r="G140" s="94" t="s">
        <v>681</v>
      </c>
      <c r="H140" s="94" t="s">
        <v>721</v>
      </c>
      <c r="I140" s="94" t="s">
        <v>249</v>
      </c>
      <c r="J140" s="94">
        <v>5</v>
      </c>
      <c r="K140" s="96">
        <f t="shared" si="2"/>
        <v>3000000</v>
      </c>
      <c r="L140" s="97">
        <v>15000000</v>
      </c>
    </row>
    <row r="141" spans="1:12" ht="30" x14ac:dyDescent="0.2">
      <c r="A141" s="93">
        <f t="shared" ref="A141" si="3">+A140+1</f>
        <v>3</v>
      </c>
      <c r="B141" s="93" t="s">
        <v>43</v>
      </c>
      <c r="C141" s="94" t="s">
        <v>667</v>
      </c>
      <c r="D141" s="95" t="s">
        <v>215</v>
      </c>
      <c r="E141" s="94" t="s">
        <v>218</v>
      </c>
      <c r="F141" s="94" t="s">
        <v>695</v>
      </c>
      <c r="G141" s="94" t="s">
        <v>681</v>
      </c>
      <c r="H141" s="94" t="s">
        <v>721</v>
      </c>
      <c r="I141" s="94" t="s">
        <v>249</v>
      </c>
      <c r="J141" s="94">
        <v>5</v>
      </c>
      <c r="K141" s="96">
        <f t="shared" si="2"/>
        <v>3000000</v>
      </c>
      <c r="L141" s="97">
        <v>15000000</v>
      </c>
    </row>
    <row r="142" spans="1:12" ht="30" x14ac:dyDescent="0.2">
      <c r="A142" s="93">
        <v>4</v>
      </c>
      <c r="B142" s="93" t="s">
        <v>43</v>
      </c>
      <c r="C142" s="94" t="s">
        <v>667</v>
      </c>
      <c r="D142" s="95" t="s">
        <v>215</v>
      </c>
      <c r="E142" s="94" t="s">
        <v>218</v>
      </c>
      <c r="F142" s="94" t="s">
        <v>696</v>
      </c>
      <c r="G142" s="94" t="s">
        <v>681</v>
      </c>
      <c r="H142" s="94" t="s">
        <v>721</v>
      </c>
      <c r="I142" s="94" t="s">
        <v>249</v>
      </c>
      <c r="J142" s="94">
        <v>5</v>
      </c>
      <c r="K142" s="96">
        <f t="shared" si="2"/>
        <v>3000000</v>
      </c>
      <c r="L142" s="97">
        <v>15000000</v>
      </c>
    </row>
    <row r="143" spans="1:12" ht="30" x14ac:dyDescent="0.2">
      <c r="A143" s="93">
        <v>3</v>
      </c>
      <c r="B143" s="93" t="s">
        <v>43</v>
      </c>
      <c r="C143" s="94" t="s">
        <v>667</v>
      </c>
      <c r="D143" s="95" t="s">
        <v>215</v>
      </c>
      <c r="E143" s="94" t="s">
        <v>218</v>
      </c>
      <c r="F143" s="94" t="s">
        <v>697</v>
      </c>
      <c r="G143" s="94" t="s">
        <v>681</v>
      </c>
      <c r="H143" s="94" t="s">
        <v>721</v>
      </c>
      <c r="I143" s="94" t="s">
        <v>249</v>
      </c>
      <c r="J143" s="94">
        <v>5</v>
      </c>
      <c r="K143" s="96">
        <f t="shared" si="2"/>
        <v>3000000</v>
      </c>
      <c r="L143" s="97">
        <v>15000000</v>
      </c>
    </row>
    <row r="144" spans="1:12" ht="30" x14ac:dyDescent="0.2">
      <c r="A144" s="93">
        <f t="shared" ref="A144" si="4">+A143+1</f>
        <v>4</v>
      </c>
      <c r="B144" s="93" t="s">
        <v>43</v>
      </c>
      <c r="C144" s="94" t="s">
        <v>667</v>
      </c>
      <c r="D144" s="95" t="s">
        <v>215</v>
      </c>
      <c r="E144" s="94" t="s">
        <v>218</v>
      </c>
      <c r="F144" s="94" t="s">
        <v>698</v>
      </c>
      <c r="G144" s="94" t="s">
        <v>681</v>
      </c>
      <c r="H144" s="94" t="s">
        <v>721</v>
      </c>
      <c r="I144" s="94" t="s">
        <v>249</v>
      </c>
      <c r="J144" s="94">
        <v>5</v>
      </c>
      <c r="K144" s="96">
        <f t="shared" si="2"/>
        <v>3000000</v>
      </c>
      <c r="L144" s="97">
        <v>15000000</v>
      </c>
    </row>
    <row r="145" spans="1:12" ht="30" x14ac:dyDescent="0.2">
      <c r="A145" s="93">
        <v>5</v>
      </c>
      <c r="B145" s="93" t="s">
        <v>43</v>
      </c>
      <c r="C145" s="94" t="s">
        <v>667</v>
      </c>
      <c r="D145" s="95" t="s">
        <v>215</v>
      </c>
      <c r="E145" s="94" t="s">
        <v>218</v>
      </c>
      <c r="F145" s="94" t="s">
        <v>699</v>
      </c>
      <c r="G145" s="94" t="s">
        <v>681</v>
      </c>
      <c r="H145" s="94" t="s">
        <v>721</v>
      </c>
      <c r="I145" s="94" t="s">
        <v>249</v>
      </c>
      <c r="J145" s="94">
        <v>5</v>
      </c>
      <c r="K145" s="96">
        <f t="shared" si="2"/>
        <v>3000000</v>
      </c>
      <c r="L145" s="97">
        <v>15000000</v>
      </c>
    </row>
    <row r="146" spans="1:12" ht="30" x14ac:dyDescent="0.2">
      <c r="A146" s="93">
        <v>4</v>
      </c>
      <c r="B146" s="93" t="s">
        <v>43</v>
      </c>
      <c r="C146" s="94" t="s">
        <v>667</v>
      </c>
      <c r="D146" s="95" t="s">
        <v>215</v>
      </c>
      <c r="E146" s="94" t="s">
        <v>218</v>
      </c>
      <c r="F146" s="94" t="s">
        <v>700</v>
      </c>
      <c r="G146" s="94" t="s">
        <v>681</v>
      </c>
      <c r="H146" s="94" t="s">
        <v>721</v>
      </c>
      <c r="I146" s="94" t="s">
        <v>249</v>
      </c>
      <c r="J146" s="94">
        <v>5</v>
      </c>
      <c r="K146" s="96">
        <f t="shared" si="2"/>
        <v>3000000</v>
      </c>
      <c r="L146" s="97">
        <v>15000000</v>
      </c>
    </row>
    <row r="147" spans="1:12" ht="30" x14ac:dyDescent="0.2">
      <c r="A147" s="93">
        <f t="shared" ref="A147" si="5">+A146+1</f>
        <v>5</v>
      </c>
      <c r="B147" s="93" t="s">
        <v>43</v>
      </c>
      <c r="C147" s="94" t="s">
        <v>667</v>
      </c>
      <c r="D147" s="95" t="s">
        <v>215</v>
      </c>
      <c r="E147" s="94" t="s">
        <v>218</v>
      </c>
      <c r="F147" s="94" t="s">
        <v>701</v>
      </c>
      <c r="G147" s="94" t="s">
        <v>681</v>
      </c>
      <c r="H147" s="94" t="s">
        <v>721</v>
      </c>
      <c r="I147" s="94" t="s">
        <v>249</v>
      </c>
      <c r="J147" s="94">
        <v>5</v>
      </c>
      <c r="K147" s="96">
        <f t="shared" si="2"/>
        <v>3000000</v>
      </c>
      <c r="L147" s="97">
        <v>15000000</v>
      </c>
    </row>
    <row r="148" spans="1:12" ht="30" x14ac:dyDescent="0.2">
      <c r="A148" s="93">
        <v>6</v>
      </c>
      <c r="B148" s="93" t="s">
        <v>43</v>
      </c>
      <c r="C148" s="94" t="s">
        <v>667</v>
      </c>
      <c r="D148" s="95" t="s">
        <v>215</v>
      </c>
      <c r="E148" s="94" t="s">
        <v>218</v>
      </c>
      <c r="F148" s="94" t="s">
        <v>702</v>
      </c>
      <c r="G148" s="94" t="s">
        <v>681</v>
      </c>
      <c r="H148" s="94" t="s">
        <v>721</v>
      </c>
      <c r="I148" s="94" t="s">
        <v>249</v>
      </c>
      <c r="J148" s="94">
        <v>5</v>
      </c>
      <c r="K148" s="96">
        <f t="shared" si="2"/>
        <v>3000000</v>
      </c>
      <c r="L148" s="97">
        <v>15000000</v>
      </c>
    </row>
    <row r="149" spans="1:12" ht="30" x14ac:dyDescent="0.2">
      <c r="A149" s="93">
        <v>5</v>
      </c>
      <c r="B149" s="93" t="s">
        <v>43</v>
      </c>
      <c r="C149" s="94" t="s">
        <v>668</v>
      </c>
      <c r="D149" s="95" t="s">
        <v>215</v>
      </c>
      <c r="E149" s="94" t="s">
        <v>219</v>
      </c>
      <c r="F149" s="94" t="s">
        <v>703</v>
      </c>
      <c r="G149" s="94" t="s">
        <v>680</v>
      </c>
      <c r="H149" s="94" t="s">
        <v>720</v>
      </c>
      <c r="I149" s="94" t="s">
        <v>249</v>
      </c>
      <c r="J149" s="94">
        <v>1</v>
      </c>
      <c r="K149" s="96">
        <f t="shared" si="2"/>
        <v>3000000</v>
      </c>
      <c r="L149" s="97">
        <v>3000000</v>
      </c>
    </row>
    <row r="150" spans="1:12" ht="30" x14ac:dyDescent="0.2">
      <c r="A150" s="93">
        <f t="shared" ref="A150" si="6">+A149+1</f>
        <v>6</v>
      </c>
      <c r="B150" s="93" t="s">
        <v>43</v>
      </c>
      <c r="C150" s="94" t="s">
        <v>669</v>
      </c>
      <c r="D150" s="95" t="s">
        <v>215</v>
      </c>
      <c r="E150" s="94" t="s">
        <v>218</v>
      </c>
      <c r="F150" s="94" t="s">
        <v>704</v>
      </c>
      <c r="G150" s="94" t="s">
        <v>682</v>
      </c>
      <c r="H150" s="94" t="s">
        <v>722</v>
      </c>
      <c r="I150" s="94" t="s">
        <v>222</v>
      </c>
      <c r="J150" s="94">
        <v>10</v>
      </c>
      <c r="K150" s="96">
        <f t="shared" si="2"/>
        <v>423000</v>
      </c>
      <c r="L150" s="97">
        <v>4230000</v>
      </c>
    </row>
    <row r="151" spans="1:12" ht="30" x14ac:dyDescent="0.2">
      <c r="A151" s="93">
        <v>7</v>
      </c>
      <c r="B151" s="93" t="s">
        <v>43</v>
      </c>
      <c r="C151" s="94" t="s">
        <v>668</v>
      </c>
      <c r="D151" s="95" t="s">
        <v>215</v>
      </c>
      <c r="E151" s="94" t="s">
        <v>218</v>
      </c>
      <c r="F151" s="94" t="s">
        <v>705</v>
      </c>
      <c r="G151" s="94" t="s">
        <v>683</v>
      </c>
      <c r="H151" s="94" t="s">
        <v>723</v>
      </c>
      <c r="I151" s="94" t="s">
        <v>249</v>
      </c>
      <c r="J151" s="94">
        <v>1</v>
      </c>
      <c r="K151" s="96">
        <f t="shared" si="2"/>
        <v>8000000</v>
      </c>
      <c r="L151" s="97">
        <v>8000000</v>
      </c>
    </row>
    <row r="152" spans="1:12" ht="30" x14ac:dyDescent="0.2">
      <c r="A152" s="93">
        <v>6</v>
      </c>
      <c r="B152" s="93" t="s">
        <v>43</v>
      </c>
      <c r="C152" s="94" t="s">
        <v>668</v>
      </c>
      <c r="D152" s="95" t="s">
        <v>215</v>
      </c>
      <c r="E152" s="94" t="s">
        <v>219</v>
      </c>
      <c r="F152" s="94" t="s">
        <v>706</v>
      </c>
      <c r="G152" s="94" t="s">
        <v>680</v>
      </c>
      <c r="H152" s="94" t="s">
        <v>720</v>
      </c>
      <c r="I152" s="94" t="s">
        <v>249</v>
      </c>
      <c r="J152" s="94">
        <v>1</v>
      </c>
      <c r="K152" s="96">
        <f t="shared" si="2"/>
        <v>7500000</v>
      </c>
      <c r="L152" s="97">
        <v>7500000</v>
      </c>
    </row>
    <row r="153" spans="1:12" ht="30" x14ac:dyDescent="0.2">
      <c r="A153" s="93">
        <f t="shared" ref="A153" si="7">+A152+1</f>
        <v>7</v>
      </c>
      <c r="B153" s="93" t="s">
        <v>43</v>
      </c>
      <c r="C153" s="94" t="s">
        <v>670</v>
      </c>
      <c r="D153" s="95" t="s">
        <v>215</v>
      </c>
      <c r="E153" s="94" t="s">
        <v>218</v>
      </c>
      <c r="F153" s="94" t="s">
        <v>707</v>
      </c>
      <c r="G153" s="94" t="s">
        <v>684</v>
      </c>
      <c r="H153" s="94" t="s">
        <v>724</v>
      </c>
      <c r="I153" s="94" t="s">
        <v>249</v>
      </c>
      <c r="J153" s="94">
        <v>1</v>
      </c>
      <c r="K153" s="96">
        <f t="shared" si="2"/>
        <v>5700000</v>
      </c>
      <c r="L153" s="97">
        <v>5700000</v>
      </c>
    </row>
    <row r="154" spans="1:12" ht="30" x14ac:dyDescent="0.2">
      <c r="A154" s="93">
        <v>8</v>
      </c>
      <c r="B154" s="93" t="s">
        <v>43</v>
      </c>
      <c r="C154" s="94" t="s">
        <v>671</v>
      </c>
      <c r="D154" s="95" t="s">
        <v>215</v>
      </c>
      <c r="E154" s="94" t="s">
        <v>218</v>
      </c>
      <c r="F154" s="94" t="s">
        <v>708</v>
      </c>
      <c r="G154" s="94" t="s">
        <v>685</v>
      </c>
      <c r="H154" s="94" t="s">
        <v>725</v>
      </c>
      <c r="I154" s="94" t="s">
        <v>249</v>
      </c>
      <c r="J154" s="94">
        <v>1</v>
      </c>
      <c r="K154" s="96">
        <f t="shared" si="2"/>
        <v>1370000</v>
      </c>
      <c r="L154" s="97">
        <v>1370000</v>
      </c>
    </row>
    <row r="155" spans="1:12" ht="45" x14ac:dyDescent="0.2">
      <c r="A155" s="93">
        <v>7</v>
      </c>
      <c r="B155" s="93" t="s">
        <v>43</v>
      </c>
      <c r="C155" s="94" t="s">
        <v>672</v>
      </c>
      <c r="D155" s="95" t="s">
        <v>215</v>
      </c>
      <c r="E155" s="94" t="s">
        <v>218</v>
      </c>
      <c r="F155" s="94" t="s">
        <v>709</v>
      </c>
      <c r="G155" s="94" t="s">
        <v>686</v>
      </c>
      <c r="H155" s="94" t="s">
        <v>726</v>
      </c>
      <c r="I155" s="94" t="s">
        <v>249</v>
      </c>
      <c r="J155" s="94">
        <v>1</v>
      </c>
      <c r="K155" s="96">
        <f t="shared" si="2"/>
        <v>4080000</v>
      </c>
      <c r="L155" s="97">
        <v>4080000</v>
      </c>
    </row>
    <row r="156" spans="1:12" ht="60" x14ac:dyDescent="0.2">
      <c r="A156" s="93">
        <f t="shared" ref="A156" si="8">+A155+1</f>
        <v>8</v>
      </c>
      <c r="B156" s="93" t="s">
        <v>43</v>
      </c>
      <c r="C156" s="94" t="s">
        <v>673</v>
      </c>
      <c r="D156" s="95" t="s">
        <v>215</v>
      </c>
      <c r="E156" s="94" t="s">
        <v>219</v>
      </c>
      <c r="F156" s="94" t="s">
        <v>710</v>
      </c>
      <c r="G156" s="94" t="s">
        <v>687</v>
      </c>
      <c r="H156" s="94" t="s">
        <v>727</v>
      </c>
      <c r="I156" s="94" t="s">
        <v>249</v>
      </c>
      <c r="J156" s="94">
        <v>2</v>
      </c>
      <c r="K156" s="96">
        <f t="shared" si="2"/>
        <v>2080000</v>
      </c>
      <c r="L156" s="97">
        <v>4160000</v>
      </c>
    </row>
    <row r="157" spans="1:12" ht="30" x14ac:dyDescent="0.2">
      <c r="A157" s="93">
        <v>9</v>
      </c>
      <c r="B157" s="93" t="s">
        <v>43</v>
      </c>
      <c r="C157" s="94" t="s">
        <v>674</v>
      </c>
      <c r="D157" s="95" t="s">
        <v>215</v>
      </c>
      <c r="E157" s="94" t="s">
        <v>218</v>
      </c>
      <c r="F157" s="94" t="s">
        <v>711</v>
      </c>
      <c r="G157" s="94" t="s">
        <v>662</v>
      </c>
      <c r="H157" s="94" t="s">
        <v>560</v>
      </c>
      <c r="I157" s="94" t="s">
        <v>731</v>
      </c>
      <c r="J157" s="94">
        <v>1</v>
      </c>
      <c r="K157" s="96">
        <f t="shared" si="2"/>
        <v>3985000</v>
      </c>
      <c r="L157" s="97">
        <v>3985000</v>
      </c>
    </row>
    <row r="158" spans="1:12" ht="30" x14ac:dyDescent="0.2">
      <c r="A158" s="93">
        <v>8</v>
      </c>
      <c r="B158" s="93" t="s">
        <v>43</v>
      </c>
      <c r="C158" s="94" t="s">
        <v>675</v>
      </c>
      <c r="D158" s="95" t="s">
        <v>215</v>
      </c>
      <c r="E158" s="94" t="s">
        <v>218</v>
      </c>
      <c r="F158" s="94" t="s">
        <v>712</v>
      </c>
      <c r="G158" s="94" t="s">
        <v>688</v>
      </c>
      <c r="H158" s="94" t="s">
        <v>728</v>
      </c>
      <c r="I158" s="94" t="s">
        <v>247</v>
      </c>
      <c r="J158" s="94">
        <v>200</v>
      </c>
      <c r="K158" s="96">
        <f t="shared" si="2"/>
        <v>11915</v>
      </c>
      <c r="L158" s="97">
        <v>2383000</v>
      </c>
    </row>
    <row r="159" spans="1:12" ht="30" x14ac:dyDescent="0.2">
      <c r="A159" s="93">
        <f t="shared" ref="A159" si="9">+A158+1</f>
        <v>9</v>
      </c>
      <c r="B159" s="93" t="s">
        <v>43</v>
      </c>
      <c r="C159" s="94" t="s">
        <v>676</v>
      </c>
      <c r="D159" s="95" t="s">
        <v>215</v>
      </c>
      <c r="E159" s="94" t="s">
        <v>218</v>
      </c>
      <c r="F159" s="94" t="s">
        <v>713</v>
      </c>
      <c r="G159" s="94" t="s">
        <v>648</v>
      </c>
      <c r="H159" s="94" t="s">
        <v>546</v>
      </c>
      <c r="I159" s="94" t="s">
        <v>249</v>
      </c>
      <c r="J159" s="94">
        <v>1</v>
      </c>
      <c r="K159" s="96">
        <f t="shared" si="2"/>
        <v>14900000</v>
      </c>
      <c r="L159" s="97">
        <v>14900000</v>
      </c>
    </row>
    <row r="160" spans="1:12" ht="45" x14ac:dyDescent="0.2">
      <c r="A160" s="93">
        <v>10</v>
      </c>
      <c r="B160" s="93" t="s">
        <v>43</v>
      </c>
      <c r="C160" s="94" t="s">
        <v>677</v>
      </c>
      <c r="D160" s="95" t="s">
        <v>215</v>
      </c>
      <c r="E160" s="94" t="s">
        <v>218</v>
      </c>
      <c r="F160" s="94" t="s">
        <v>714</v>
      </c>
      <c r="G160" s="94" t="s">
        <v>689</v>
      </c>
      <c r="H160" s="94" t="s">
        <v>729</v>
      </c>
      <c r="I160" s="94" t="s">
        <v>249</v>
      </c>
      <c r="J160" s="94">
        <v>1</v>
      </c>
      <c r="K160" s="96">
        <f t="shared" si="2"/>
        <v>2431471.61</v>
      </c>
      <c r="L160" s="97">
        <v>2431471.61</v>
      </c>
    </row>
    <row r="161" spans="1:12" ht="30" x14ac:dyDescent="0.2">
      <c r="A161" s="93">
        <v>9</v>
      </c>
      <c r="B161" s="93" t="s">
        <v>43</v>
      </c>
      <c r="C161" s="94" t="s">
        <v>667</v>
      </c>
      <c r="D161" s="95" t="s">
        <v>215</v>
      </c>
      <c r="E161" s="94" t="s">
        <v>218</v>
      </c>
      <c r="F161" s="94" t="s">
        <v>715</v>
      </c>
      <c r="G161" s="94" t="s">
        <v>681</v>
      </c>
      <c r="H161" s="94" t="s">
        <v>721</v>
      </c>
      <c r="I161" s="94" t="s">
        <v>249</v>
      </c>
      <c r="J161" s="94">
        <v>2</v>
      </c>
      <c r="K161" s="96">
        <f t="shared" si="2"/>
        <v>7728600</v>
      </c>
      <c r="L161" s="97">
        <v>15457200</v>
      </c>
    </row>
    <row r="162" spans="1:12" ht="30" x14ac:dyDescent="0.2">
      <c r="A162" s="93">
        <f t="shared" ref="A162" si="10">+A161+1</f>
        <v>10</v>
      </c>
      <c r="B162" s="93" t="s">
        <v>43</v>
      </c>
      <c r="C162" s="94" t="s">
        <v>667</v>
      </c>
      <c r="D162" s="95" t="s">
        <v>215</v>
      </c>
      <c r="E162" s="94" t="s">
        <v>218</v>
      </c>
      <c r="F162" s="94" t="s">
        <v>716</v>
      </c>
      <c r="G162" s="94" t="s">
        <v>681</v>
      </c>
      <c r="H162" s="94" t="s">
        <v>721</v>
      </c>
      <c r="I162" s="94" t="s">
        <v>249</v>
      </c>
      <c r="J162" s="94">
        <v>2</v>
      </c>
      <c r="K162" s="96">
        <f t="shared" si="2"/>
        <v>7728600</v>
      </c>
      <c r="L162" s="97">
        <v>15457200</v>
      </c>
    </row>
    <row r="163" spans="1:12" ht="30" x14ac:dyDescent="0.2">
      <c r="A163" s="93">
        <v>11</v>
      </c>
      <c r="B163" s="95" t="s">
        <v>43</v>
      </c>
      <c r="C163" s="106" t="s">
        <v>674</v>
      </c>
      <c r="D163" s="95" t="s">
        <v>215</v>
      </c>
      <c r="E163" s="106" t="s">
        <v>218</v>
      </c>
      <c r="F163" s="106" t="s">
        <v>717</v>
      </c>
      <c r="G163" s="106" t="s">
        <v>662</v>
      </c>
      <c r="H163" s="106" t="s">
        <v>560</v>
      </c>
      <c r="I163" s="106" t="s">
        <v>731</v>
      </c>
      <c r="J163" s="106">
        <v>1</v>
      </c>
      <c r="K163" s="107">
        <f t="shared" si="2"/>
        <v>2300000</v>
      </c>
      <c r="L163" s="108">
        <v>2300000</v>
      </c>
    </row>
    <row r="164" spans="1:12" ht="30" x14ac:dyDescent="0.2">
      <c r="A164" s="93">
        <v>10</v>
      </c>
      <c r="B164" s="93" t="s">
        <v>43</v>
      </c>
      <c r="C164" s="94" t="s">
        <v>678</v>
      </c>
      <c r="D164" s="93" t="s">
        <v>215</v>
      </c>
      <c r="E164" s="94" t="s">
        <v>218</v>
      </c>
      <c r="F164" s="94" t="s">
        <v>718</v>
      </c>
      <c r="G164" s="94" t="s">
        <v>690</v>
      </c>
      <c r="H164" s="94" t="s">
        <v>730</v>
      </c>
      <c r="I164" s="94" t="s">
        <v>249</v>
      </c>
      <c r="J164" s="94">
        <v>1</v>
      </c>
      <c r="K164" s="97">
        <f t="shared" si="2"/>
        <v>78750</v>
      </c>
      <c r="L164" s="97">
        <v>78750</v>
      </c>
    </row>
    <row r="165" spans="1:12" ht="45" x14ac:dyDescent="0.2">
      <c r="A165" s="93">
        <f t="shared" ref="A165" si="11">+A164+1</f>
        <v>11</v>
      </c>
      <c r="B165" s="93" t="s">
        <v>43</v>
      </c>
      <c r="C165" s="101" t="s">
        <v>732</v>
      </c>
      <c r="D165" s="93" t="s">
        <v>215</v>
      </c>
      <c r="E165" s="101" t="s">
        <v>563</v>
      </c>
      <c r="F165" s="109" t="s">
        <v>734</v>
      </c>
      <c r="G165" s="101" t="s">
        <v>736</v>
      </c>
      <c r="H165" s="101" t="s">
        <v>737</v>
      </c>
      <c r="I165" s="101" t="s">
        <v>738</v>
      </c>
      <c r="J165" s="101" t="s">
        <v>740</v>
      </c>
      <c r="K165" s="97">
        <f t="shared" si="2"/>
        <v>24500</v>
      </c>
      <c r="L165" s="103">
        <v>14700000</v>
      </c>
    </row>
    <row r="166" spans="1:12" ht="45" x14ac:dyDescent="0.2">
      <c r="A166" s="93">
        <v>12</v>
      </c>
      <c r="B166" s="93" t="s">
        <v>43</v>
      </c>
      <c r="C166" s="101" t="s">
        <v>733</v>
      </c>
      <c r="D166" s="93" t="s">
        <v>215</v>
      </c>
      <c r="E166" s="101" t="s">
        <v>563</v>
      </c>
      <c r="F166" s="109" t="s">
        <v>735</v>
      </c>
      <c r="G166" s="101" t="s">
        <v>736</v>
      </c>
      <c r="H166" s="101" t="s">
        <v>737</v>
      </c>
      <c r="I166" s="101" t="s">
        <v>739</v>
      </c>
      <c r="J166" s="101" t="s">
        <v>741</v>
      </c>
      <c r="K166" s="97">
        <f t="shared" si="2"/>
        <v>18000</v>
      </c>
      <c r="L166" s="103">
        <v>16740000</v>
      </c>
    </row>
    <row r="167" spans="1:12" ht="75" x14ac:dyDescent="0.2">
      <c r="A167" s="93">
        <v>11</v>
      </c>
      <c r="B167" s="93" t="s">
        <v>43</v>
      </c>
      <c r="C167" s="94" t="s">
        <v>742</v>
      </c>
      <c r="D167" s="93" t="s">
        <v>215</v>
      </c>
      <c r="E167" s="94" t="s">
        <v>262</v>
      </c>
      <c r="F167" s="94" t="s">
        <v>743</v>
      </c>
      <c r="G167" s="94" t="s">
        <v>744</v>
      </c>
      <c r="H167" s="94" t="s">
        <v>746</v>
      </c>
      <c r="I167" s="94" t="s">
        <v>249</v>
      </c>
      <c r="J167" s="110">
        <v>1</v>
      </c>
      <c r="K167" s="97">
        <f t="shared" si="2"/>
        <v>180000000</v>
      </c>
      <c r="L167" s="97">
        <v>180000000</v>
      </c>
    </row>
    <row r="168" spans="1:12" ht="30" x14ac:dyDescent="0.2">
      <c r="A168" s="93">
        <v>1</v>
      </c>
      <c r="B168" s="93" t="s">
        <v>43</v>
      </c>
      <c r="C168" s="94" t="s">
        <v>844</v>
      </c>
      <c r="D168" s="93" t="s">
        <v>215</v>
      </c>
      <c r="E168" s="94" t="s">
        <v>931</v>
      </c>
      <c r="F168" s="94" t="s">
        <v>897</v>
      </c>
      <c r="G168" s="94" t="s">
        <v>866</v>
      </c>
      <c r="H168" s="94">
        <v>306922074</v>
      </c>
      <c r="I168" s="94" t="s">
        <v>249</v>
      </c>
      <c r="J168" s="110">
        <v>15.84</v>
      </c>
      <c r="K168" s="97">
        <v>360000</v>
      </c>
      <c r="L168" s="97">
        <v>5702400</v>
      </c>
    </row>
    <row r="169" spans="1:12" ht="30" x14ac:dyDescent="0.2">
      <c r="A169" s="93">
        <v>2</v>
      </c>
      <c r="B169" s="93" t="s">
        <v>43</v>
      </c>
      <c r="C169" s="94" t="s">
        <v>845</v>
      </c>
      <c r="D169" s="93" t="s">
        <v>215</v>
      </c>
      <c r="E169" s="94" t="s">
        <v>931</v>
      </c>
      <c r="F169" s="98" t="s">
        <v>898</v>
      </c>
      <c r="G169" s="98" t="s">
        <v>867</v>
      </c>
      <c r="H169" s="98">
        <v>200833833</v>
      </c>
      <c r="I169" s="118" t="s">
        <v>249</v>
      </c>
      <c r="J169" s="110">
        <v>1</v>
      </c>
      <c r="K169" s="97">
        <v>474000</v>
      </c>
      <c r="L169" s="97">
        <v>474000</v>
      </c>
    </row>
    <row r="170" spans="1:12" ht="30" x14ac:dyDescent="0.2">
      <c r="A170" s="93">
        <v>3</v>
      </c>
      <c r="B170" s="93" t="s">
        <v>43</v>
      </c>
      <c r="C170" s="94" t="s">
        <v>846</v>
      </c>
      <c r="D170" s="93" t="s">
        <v>215</v>
      </c>
      <c r="E170" s="94" t="s">
        <v>931</v>
      </c>
      <c r="F170" s="119" t="s">
        <v>899</v>
      </c>
      <c r="G170" s="119" t="s">
        <v>868</v>
      </c>
      <c r="H170" s="119">
        <v>200626780</v>
      </c>
      <c r="I170" s="94" t="s">
        <v>249</v>
      </c>
      <c r="J170" s="110">
        <v>170</v>
      </c>
      <c r="K170" s="97">
        <f>+L170/J170</f>
        <v>120000</v>
      </c>
      <c r="L170" s="97">
        <v>20400000</v>
      </c>
    </row>
    <row r="171" spans="1:12" ht="30" x14ac:dyDescent="0.2">
      <c r="A171" s="93">
        <v>4</v>
      </c>
      <c r="B171" s="93" t="s">
        <v>43</v>
      </c>
      <c r="C171" s="94" t="s">
        <v>847</v>
      </c>
      <c r="D171" s="93" t="s">
        <v>215</v>
      </c>
      <c r="E171" s="94" t="s">
        <v>931</v>
      </c>
      <c r="F171" s="94" t="s">
        <v>900</v>
      </c>
      <c r="G171" s="94" t="s">
        <v>869</v>
      </c>
      <c r="H171" s="94">
        <v>303020732</v>
      </c>
      <c r="I171" s="94" t="s">
        <v>249</v>
      </c>
      <c r="J171" s="110">
        <v>7</v>
      </c>
      <c r="K171" s="97">
        <f>+L171/J171</f>
        <v>171428.57142857142</v>
      </c>
      <c r="L171" s="97">
        <v>1200000</v>
      </c>
    </row>
    <row r="172" spans="1:12" ht="30" x14ac:dyDescent="0.2">
      <c r="A172" s="93">
        <v>5</v>
      </c>
      <c r="B172" s="93" t="s">
        <v>43</v>
      </c>
      <c r="C172" s="94" t="s">
        <v>848</v>
      </c>
      <c r="D172" s="93" t="s">
        <v>215</v>
      </c>
      <c r="E172" s="94" t="s">
        <v>931</v>
      </c>
      <c r="F172" s="94" t="s">
        <v>901</v>
      </c>
      <c r="G172" s="94" t="s">
        <v>870</v>
      </c>
      <c r="H172" s="94">
        <v>207135501</v>
      </c>
      <c r="I172" s="94" t="s">
        <v>249</v>
      </c>
      <c r="J172" s="110">
        <v>1</v>
      </c>
      <c r="K172" s="97">
        <v>33464845.309999999</v>
      </c>
      <c r="L172" s="97">
        <v>33464845.309999999</v>
      </c>
    </row>
    <row r="173" spans="1:12" ht="45" x14ac:dyDescent="0.2">
      <c r="A173" s="93">
        <v>6</v>
      </c>
      <c r="B173" s="93" t="s">
        <v>43</v>
      </c>
      <c r="C173" s="94" t="s">
        <v>849</v>
      </c>
      <c r="D173" s="93" t="s">
        <v>215</v>
      </c>
      <c r="E173" s="94" t="s">
        <v>931</v>
      </c>
      <c r="F173" s="94" t="s">
        <v>902</v>
      </c>
      <c r="G173" s="94" t="s">
        <v>871</v>
      </c>
      <c r="H173" s="94">
        <v>305674907</v>
      </c>
      <c r="I173" s="94" t="s">
        <v>249</v>
      </c>
      <c r="J173" s="110">
        <f>+L173/K173</f>
        <v>40</v>
      </c>
      <c r="K173" s="97">
        <v>1337819</v>
      </c>
      <c r="L173" s="97">
        <v>53512760</v>
      </c>
    </row>
    <row r="174" spans="1:12" ht="30" x14ac:dyDescent="0.2">
      <c r="A174" s="93">
        <v>7</v>
      </c>
      <c r="B174" s="93" t="s">
        <v>43</v>
      </c>
      <c r="C174" s="94" t="s">
        <v>849</v>
      </c>
      <c r="D174" s="93" t="s">
        <v>215</v>
      </c>
      <c r="E174" s="94" t="s">
        <v>931</v>
      </c>
      <c r="F174" s="94" t="s">
        <v>903</v>
      </c>
      <c r="G174" s="94" t="s">
        <v>872</v>
      </c>
      <c r="H174" s="94">
        <v>200543309</v>
      </c>
      <c r="I174" s="94" t="s">
        <v>249</v>
      </c>
      <c r="J174" s="110">
        <v>1</v>
      </c>
      <c r="K174" s="97">
        <v>200000000</v>
      </c>
      <c r="L174" s="97">
        <v>200000000</v>
      </c>
    </row>
    <row r="175" spans="1:12" ht="45" x14ac:dyDescent="0.2">
      <c r="A175" s="93">
        <v>8</v>
      </c>
      <c r="B175" s="93" t="s">
        <v>43</v>
      </c>
      <c r="C175" s="94" t="s">
        <v>850</v>
      </c>
      <c r="D175" s="93" t="s">
        <v>215</v>
      </c>
      <c r="E175" s="94" t="s">
        <v>931</v>
      </c>
      <c r="F175" s="94" t="s">
        <v>904</v>
      </c>
      <c r="G175" s="94" t="s">
        <v>873</v>
      </c>
      <c r="H175" s="94">
        <v>310933154</v>
      </c>
      <c r="I175" s="94" t="s">
        <v>249</v>
      </c>
      <c r="J175" s="110">
        <v>1</v>
      </c>
      <c r="K175" s="97">
        <v>50000000</v>
      </c>
      <c r="L175" s="97">
        <v>50000000</v>
      </c>
    </row>
    <row r="176" spans="1:12" ht="30" x14ac:dyDescent="0.2">
      <c r="A176" s="93">
        <v>9</v>
      </c>
      <c r="B176" s="93" t="s">
        <v>43</v>
      </c>
      <c r="C176" s="94" t="s">
        <v>851</v>
      </c>
      <c r="D176" s="93" t="s">
        <v>215</v>
      </c>
      <c r="E176" s="94" t="s">
        <v>931</v>
      </c>
      <c r="F176" s="94" t="s">
        <v>905</v>
      </c>
      <c r="G176" s="94" t="s">
        <v>874</v>
      </c>
      <c r="H176" s="94">
        <v>311035069</v>
      </c>
      <c r="I176" s="94" t="s">
        <v>249</v>
      </c>
      <c r="J176" s="110">
        <v>1</v>
      </c>
      <c r="K176" s="97">
        <v>22526400</v>
      </c>
      <c r="L176" s="97">
        <v>22526400</v>
      </c>
    </row>
    <row r="177" spans="1:12" ht="30" x14ac:dyDescent="0.2">
      <c r="A177" s="93">
        <v>10</v>
      </c>
      <c r="B177" s="93" t="s">
        <v>43</v>
      </c>
      <c r="C177" s="94" t="s">
        <v>851</v>
      </c>
      <c r="D177" s="93" t="s">
        <v>215</v>
      </c>
      <c r="E177" s="94" t="s">
        <v>931</v>
      </c>
      <c r="F177" s="94" t="s">
        <v>906</v>
      </c>
      <c r="G177" s="94" t="s">
        <v>875</v>
      </c>
      <c r="H177" s="94">
        <v>311060649</v>
      </c>
      <c r="I177" s="94" t="s">
        <v>249</v>
      </c>
      <c r="J177" s="110">
        <v>1</v>
      </c>
      <c r="K177" s="97">
        <v>170446080</v>
      </c>
      <c r="L177" s="97">
        <v>170446080</v>
      </c>
    </row>
    <row r="178" spans="1:12" ht="45" x14ac:dyDescent="0.2">
      <c r="A178" s="93">
        <v>11</v>
      </c>
      <c r="B178" s="93" t="s">
        <v>43</v>
      </c>
      <c r="C178" s="94" t="s">
        <v>852</v>
      </c>
      <c r="D178" s="93" t="s">
        <v>215</v>
      </c>
      <c r="E178" s="94" t="s">
        <v>931</v>
      </c>
      <c r="F178" s="94" t="s">
        <v>907</v>
      </c>
      <c r="G178" s="94" t="s">
        <v>876</v>
      </c>
      <c r="H178" s="94">
        <v>200441277</v>
      </c>
      <c r="I178" s="94" t="s">
        <v>249</v>
      </c>
      <c r="J178" s="110">
        <v>1</v>
      </c>
      <c r="K178" s="97">
        <v>17600000</v>
      </c>
      <c r="L178" s="97">
        <v>17600000</v>
      </c>
    </row>
    <row r="179" spans="1:12" ht="30" x14ac:dyDescent="0.2">
      <c r="A179" s="93">
        <v>12</v>
      </c>
      <c r="B179" s="93" t="s">
        <v>43</v>
      </c>
      <c r="C179" s="94" t="s">
        <v>853</v>
      </c>
      <c r="D179" s="93" t="s">
        <v>215</v>
      </c>
      <c r="E179" s="94" t="s">
        <v>931</v>
      </c>
      <c r="F179" s="94" t="s">
        <v>908</v>
      </c>
      <c r="G179" s="94" t="s">
        <v>877</v>
      </c>
      <c r="H179" s="94">
        <v>302179574</v>
      </c>
      <c r="I179" s="94" t="s">
        <v>249</v>
      </c>
      <c r="J179" s="110">
        <v>1</v>
      </c>
      <c r="K179" s="97">
        <v>130007000</v>
      </c>
      <c r="L179" s="97">
        <v>130007000</v>
      </c>
    </row>
    <row r="180" spans="1:12" ht="45" x14ac:dyDescent="0.2">
      <c r="A180" s="93">
        <v>13</v>
      </c>
      <c r="B180" s="93" t="s">
        <v>43</v>
      </c>
      <c r="C180" s="94" t="s">
        <v>853</v>
      </c>
      <c r="D180" s="93" t="s">
        <v>215</v>
      </c>
      <c r="E180" s="94" t="s">
        <v>931</v>
      </c>
      <c r="F180" s="94" t="s">
        <v>909</v>
      </c>
      <c r="G180" s="94" t="s">
        <v>878</v>
      </c>
      <c r="H180" s="94">
        <v>310814777</v>
      </c>
      <c r="I180" s="94" t="s">
        <v>249</v>
      </c>
      <c r="J180" s="110">
        <v>300</v>
      </c>
      <c r="K180" s="97">
        <v>300000</v>
      </c>
      <c r="L180" s="97">
        <v>90000000</v>
      </c>
    </row>
    <row r="181" spans="1:12" ht="30" x14ac:dyDescent="0.2">
      <c r="A181" s="93">
        <v>14</v>
      </c>
      <c r="B181" s="93" t="s">
        <v>43</v>
      </c>
      <c r="C181" s="94" t="s">
        <v>853</v>
      </c>
      <c r="D181" s="93" t="s">
        <v>215</v>
      </c>
      <c r="E181" s="94" t="s">
        <v>931</v>
      </c>
      <c r="F181" s="94" t="s">
        <v>910</v>
      </c>
      <c r="G181" s="94" t="s">
        <v>879</v>
      </c>
      <c r="H181" s="94">
        <v>207188143</v>
      </c>
      <c r="I181" s="94" t="s">
        <v>249</v>
      </c>
      <c r="J181" s="110">
        <v>1</v>
      </c>
      <c r="K181" s="97">
        <v>90000000</v>
      </c>
      <c r="L181" s="97">
        <v>90000000</v>
      </c>
    </row>
    <row r="182" spans="1:12" ht="45" x14ac:dyDescent="0.2">
      <c r="A182" s="93">
        <v>15</v>
      </c>
      <c r="B182" s="93" t="s">
        <v>43</v>
      </c>
      <c r="C182" s="94" t="s">
        <v>854</v>
      </c>
      <c r="D182" s="93" t="s">
        <v>215</v>
      </c>
      <c r="E182" s="94" t="s">
        <v>931</v>
      </c>
      <c r="F182" s="94" t="s">
        <v>911</v>
      </c>
      <c r="G182" s="94" t="s">
        <v>880</v>
      </c>
      <c r="H182" s="94">
        <v>32606950190100</v>
      </c>
      <c r="I182" s="94" t="s">
        <v>249</v>
      </c>
      <c r="J182" s="110">
        <v>1</v>
      </c>
      <c r="K182" s="97">
        <v>4745000</v>
      </c>
      <c r="L182" s="97">
        <v>4745000</v>
      </c>
    </row>
    <row r="183" spans="1:12" ht="45" x14ac:dyDescent="0.2">
      <c r="A183" s="93">
        <v>16</v>
      </c>
      <c r="B183" s="93" t="s">
        <v>43</v>
      </c>
      <c r="C183" s="94" t="s">
        <v>855</v>
      </c>
      <c r="D183" s="93" t="s">
        <v>215</v>
      </c>
      <c r="E183" s="94" t="s">
        <v>931</v>
      </c>
      <c r="F183" s="94" t="s">
        <v>913</v>
      </c>
      <c r="G183" s="94" t="s">
        <v>881</v>
      </c>
      <c r="H183" s="94">
        <v>301710373</v>
      </c>
      <c r="I183" s="94" t="s">
        <v>249</v>
      </c>
      <c r="J183" s="110">
        <v>1</v>
      </c>
      <c r="K183" s="97">
        <v>11000000</v>
      </c>
      <c r="L183" s="97">
        <v>11000000</v>
      </c>
    </row>
    <row r="184" spans="1:12" ht="45" x14ac:dyDescent="0.2">
      <c r="A184" s="93">
        <v>17</v>
      </c>
      <c r="B184" s="93" t="s">
        <v>43</v>
      </c>
      <c r="C184" s="94" t="s">
        <v>855</v>
      </c>
      <c r="D184" s="93" t="s">
        <v>215</v>
      </c>
      <c r="E184" s="94" t="s">
        <v>931</v>
      </c>
      <c r="F184" s="94" t="s">
        <v>912</v>
      </c>
      <c r="G184" s="94" t="s">
        <v>881</v>
      </c>
      <c r="H184" s="94">
        <v>301710373</v>
      </c>
      <c r="I184" s="94" t="s">
        <v>249</v>
      </c>
      <c r="J184" s="110">
        <v>1</v>
      </c>
      <c r="K184" s="97">
        <v>4100000</v>
      </c>
      <c r="L184" s="97">
        <v>4100000</v>
      </c>
    </row>
    <row r="185" spans="1:12" ht="30" x14ac:dyDescent="0.2">
      <c r="A185" s="93">
        <v>18</v>
      </c>
      <c r="B185" s="93" t="s">
        <v>43</v>
      </c>
      <c r="C185" s="94" t="s">
        <v>853</v>
      </c>
      <c r="D185" s="93" t="s">
        <v>215</v>
      </c>
      <c r="E185" s="94" t="s">
        <v>931</v>
      </c>
      <c r="F185" s="94" t="s">
        <v>914</v>
      </c>
      <c r="G185" s="94" t="s">
        <v>882</v>
      </c>
      <c r="H185" s="94">
        <v>302248979</v>
      </c>
      <c r="I185" s="94" t="s">
        <v>249</v>
      </c>
      <c r="J185" s="110">
        <v>1</v>
      </c>
      <c r="K185" s="97">
        <v>14281250</v>
      </c>
      <c r="L185" s="97">
        <v>14281250</v>
      </c>
    </row>
    <row r="186" spans="1:12" ht="30" x14ac:dyDescent="0.2">
      <c r="A186" s="93">
        <v>19</v>
      </c>
      <c r="B186" s="93" t="s">
        <v>43</v>
      </c>
      <c r="C186" s="94" t="s">
        <v>856</v>
      </c>
      <c r="D186" s="93" t="s">
        <v>215</v>
      </c>
      <c r="E186" s="94" t="s">
        <v>931</v>
      </c>
      <c r="F186" s="94" t="s">
        <v>915</v>
      </c>
      <c r="G186" s="94" t="s">
        <v>883</v>
      </c>
      <c r="H186" s="94">
        <v>309114934</v>
      </c>
      <c r="I186" s="94" t="s">
        <v>249</v>
      </c>
      <c r="J186" s="110">
        <v>1</v>
      </c>
      <c r="K186" s="97">
        <v>37437120</v>
      </c>
      <c r="L186" s="97">
        <v>37437120</v>
      </c>
    </row>
    <row r="187" spans="1:12" ht="30" x14ac:dyDescent="0.2">
      <c r="A187" s="93">
        <v>20</v>
      </c>
      <c r="B187" s="93" t="s">
        <v>43</v>
      </c>
      <c r="C187" s="94" t="s">
        <v>857</v>
      </c>
      <c r="D187" s="93" t="s">
        <v>215</v>
      </c>
      <c r="E187" s="94" t="s">
        <v>931</v>
      </c>
      <c r="F187" s="94" t="s">
        <v>916</v>
      </c>
      <c r="G187" s="94" t="s">
        <v>884</v>
      </c>
      <c r="H187" s="94">
        <v>471518192</v>
      </c>
      <c r="I187" s="94" t="s">
        <v>249</v>
      </c>
      <c r="J187" s="110">
        <v>1</v>
      </c>
      <c r="K187" s="97">
        <v>8750000</v>
      </c>
      <c r="L187" s="97">
        <v>8750000</v>
      </c>
    </row>
    <row r="188" spans="1:12" ht="30" x14ac:dyDescent="0.2">
      <c r="A188" s="93">
        <v>21</v>
      </c>
      <c r="B188" s="93" t="s">
        <v>43</v>
      </c>
      <c r="C188" s="94" t="s">
        <v>858</v>
      </c>
      <c r="D188" s="93" t="s">
        <v>215</v>
      </c>
      <c r="E188" s="94" t="s">
        <v>931</v>
      </c>
      <c r="F188" s="94" t="s">
        <v>917</v>
      </c>
      <c r="G188" s="94" t="s">
        <v>885</v>
      </c>
      <c r="H188" s="94">
        <v>301878322</v>
      </c>
      <c r="I188" s="94" t="s">
        <v>249</v>
      </c>
      <c r="J188" s="110">
        <v>1</v>
      </c>
      <c r="K188" s="97">
        <v>216216000</v>
      </c>
      <c r="L188" s="97">
        <v>216216000</v>
      </c>
    </row>
    <row r="189" spans="1:12" ht="45" x14ac:dyDescent="0.2">
      <c r="A189" s="93">
        <v>22</v>
      </c>
      <c r="B189" s="93" t="s">
        <v>43</v>
      </c>
      <c r="C189" s="94" t="s">
        <v>851</v>
      </c>
      <c r="D189" s="93" t="s">
        <v>215</v>
      </c>
      <c r="E189" s="94" t="s">
        <v>931</v>
      </c>
      <c r="F189" s="94" t="s">
        <v>918</v>
      </c>
      <c r="G189" s="94" t="s">
        <v>886</v>
      </c>
      <c r="H189" s="94">
        <v>308807809</v>
      </c>
      <c r="I189" s="94" t="s">
        <v>249</v>
      </c>
      <c r="J189" s="110">
        <v>1</v>
      </c>
      <c r="K189" s="97">
        <v>25424000</v>
      </c>
      <c r="L189" s="97">
        <v>25424000</v>
      </c>
    </row>
    <row r="190" spans="1:12" ht="45" x14ac:dyDescent="0.2">
      <c r="A190" s="93">
        <v>23</v>
      </c>
      <c r="B190" s="93" t="s">
        <v>43</v>
      </c>
      <c r="C190" s="94" t="s">
        <v>859</v>
      </c>
      <c r="D190" s="93" t="s">
        <v>215</v>
      </c>
      <c r="E190" s="94" t="s">
        <v>931</v>
      </c>
      <c r="F190" s="94" t="s">
        <v>919</v>
      </c>
      <c r="G190" s="94" t="s">
        <v>887</v>
      </c>
      <c r="H190" s="94">
        <v>311000967</v>
      </c>
      <c r="I190" s="94" t="s">
        <v>249</v>
      </c>
      <c r="J190" s="110">
        <v>1</v>
      </c>
      <c r="K190" s="97">
        <v>143001600</v>
      </c>
      <c r="L190" s="97">
        <v>143001600</v>
      </c>
    </row>
    <row r="191" spans="1:12" ht="30" x14ac:dyDescent="0.2">
      <c r="A191" s="93">
        <v>24</v>
      </c>
      <c r="B191" s="93" t="s">
        <v>43</v>
      </c>
      <c r="C191" s="94" t="s">
        <v>860</v>
      </c>
      <c r="D191" s="93" t="s">
        <v>215</v>
      </c>
      <c r="E191" s="94" t="s">
        <v>931</v>
      </c>
      <c r="F191" s="94" t="s">
        <v>920</v>
      </c>
      <c r="G191" s="94" t="s">
        <v>888</v>
      </c>
      <c r="H191" s="94">
        <v>200543309</v>
      </c>
      <c r="I191" s="94" t="s">
        <v>249</v>
      </c>
      <c r="J191" s="110">
        <v>1</v>
      </c>
      <c r="K191" s="97">
        <v>300000000</v>
      </c>
      <c r="L191" s="97">
        <v>300000000</v>
      </c>
    </row>
    <row r="192" spans="1:12" ht="60" x14ac:dyDescent="0.2">
      <c r="A192" s="93">
        <v>25</v>
      </c>
      <c r="B192" s="93" t="s">
        <v>43</v>
      </c>
      <c r="C192" s="94" t="s">
        <v>853</v>
      </c>
      <c r="D192" s="93" t="s">
        <v>215</v>
      </c>
      <c r="E192" s="94" t="s">
        <v>931</v>
      </c>
      <c r="F192" s="94" t="s">
        <v>921</v>
      </c>
      <c r="G192" s="94" t="s">
        <v>889</v>
      </c>
      <c r="H192" s="94">
        <v>306533130</v>
      </c>
      <c r="I192" s="94" t="s">
        <v>249</v>
      </c>
      <c r="J192" s="110">
        <v>1</v>
      </c>
      <c r="K192" s="97">
        <v>150343750</v>
      </c>
      <c r="L192" s="97">
        <v>150343750</v>
      </c>
    </row>
    <row r="193" spans="1:14" ht="30" x14ac:dyDescent="0.2">
      <c r="A193" s="93">
        <v>26</v>
      </c>
      <c r="B193" s="93" t="s">
        <v>43</v>
      </c>
      <c r="C193" s="94" t="s">
        <v>851</v>
      </c>
      <c r="D193" s="93" t="s">
        <v>215</v>
      </c>
      <c r="E193" s="94" t="s">
        <v>931</v>
      </c>
      <c r="F193" s="94" t="s">
        <v>922</v>
      </c>
      <c r="G193" s="94" t="s">
        <v>874</v>
      </c>
      <c r="H193" s="94">
        <v>311035069</v>
      </c>
      <c r="I193" s="94" t="s">
        <v>249</v>
      </c>
      <c r="J193" s="110">
        <v>1</v>
      </c>
      <c r="K193" s="97">
        <v>6325200</v>
      </c>
      <c r="L193" s="97">
        <v>6325200</v>
      </c>
    </row>
    <row r="194" spans="1:14" ht="30" x14ac:dyDescent="0.2">
      <c r="A194" s="93">
        <v>27</v>
      </c>
      <c r="B194" s="93" t="s">
        <v>43</v>
      </c>
      <c r="C194" s="94" t="s">
        <v>861</v>
      </c>
      <c r="D194" s="93" t="s">
        <v>215</v>
      </c>
      <c r="E194" s="94" t="s">
        <v>931</v>
      </c>
      <c r="F194" s="94" t="s">
        <v>923</v>
      </c>
      <c r="G194" s="94" t="s">
        <v>890</v>
      </c>
      <c r="H194" s="94">
        <v>309503205</v>
      </c>
      <c r="I194" s="94" t="s">
        <v>249</v>
      </c>
      <c r="J194" s="110">
        <v>1</v>
      </c>
      <c r="K194" s="97">
        <v>57000000</v>
      </c>
      <c r="L194" s="97">
        <v>57000000</v>
      </c>
    </row>
    <row r="195" spans="1:14" ht="45" x14ac:dyDescent="0.2">
      <c r="A195" s="93">
        <v>28</v>
      </c>
      <c r="B195" s="93" t="s">
        <v>43</v>
      </c>
      <c r="C195" s="94" t="s">
        <v>862</v>
      </c>
      <c r="D195" s="93" t="s">
        <v>215</v>
      </c>
      <c r="E195" s="94" t="s">
        <v>931</v>
      </c>
      <c r="F195" s="94" t="s">
        <v>924</v>
      </c>
      <c r="G195" s="94" t="s">
        <v>891</v>
      </c>
      <c r="H195" s="94">
        <v>202472894</v>
      </c>
      <c r="I195" s="94" t="s">
        <v>249</v>
      </c>
      <c r="J195" s="110">
        <v>1</v>
      </c>
      <c r="K195" s="97">
        <v>50000000</v>
      </c>
      <c r="L195" s="97">
        <v>50000000</v>
      </c>
    </row>
    <row r="196" spans="1:14" ht="30" x14ac:dyDescent="0.2">
      <c r="A196" s="93">
        <v>29</v>
      </c>
      <c r="B196" s="93" t="s">
        <v>43</v>
      </c>
      <c r="C196" s="94" t="s">
        <v>863</v>
      </c>
      <c r="D196" s="93" t="s">
        <v>215</v>
      </c>
      <c r="E196" s="94" t="s">
        <v>931</v>
      </c>
      <c r="F196" s="94" t="s">
        <v>925</v>
      </c>
      <c r="G196" s="94" t="s">
        <v>892</v>
      </c>
      <c r="H196" s="94">
        <v>201941144</v>
      </c>
      <c r="I196" s="94" t="s">
        <v>249</v>
      </c>
      <c r="J196" s="110">
        <v>1</v>
      </c>
      <c r="K196" s="97">
        <v>1041600</v>
      </c>
      <c r="L196" s="97">
        <v>1041600</v>
      </c>
    </row>
    <row r="197" spans="1:14" ht="45" x14ac:dyDescent="0.2">
      <c r="A197" s="93">
        <v>30</v>
      </c>
      <c r="B197" s="93" t="s">
        <v>43</v>
      </c>
      <c r="C197" s="94" t="s">
        <v>864</v>
      </c>
      <c r="D197" s="93" t="s">
        <v>215</v>
      </c>
      <c r="E197" s="94" t="s">
        <v>931</v>
      </c>
      <c r="F197" s="94" t="s">
        <v>926</v>
      </c>
      <c r="G197" s="94" t="s">
        <v>893</v>
      </c>
      <c r="H197" s="94">
        <v>310921201</v>
      </c>
      <c r="I197" s="94" t="s">
        <v>249</v>
      </c>
      <c r="J197" s="110">
        <v>1</v>
      </c>
      <c r="K197" s="97">
        <v>50000000</v>
      </c>
      <c r="L197" s="97">
        <v>50000000</v>
      </c>
    </row>
    <row r="198" spans="1:14" ht="30" x14ac:dyDescent="0.2">
      <c r="A198" s="93">
        <v>31</v>
      </c>
      <c r="B198" s="93" t="s">
        <v>43</v>
      </c>
      <c r="C198" s="94" t="s">
        <v>851</v>
      </c>
      <c r="D198" s="93" t="s">
        <v>215</v>
      </c>
      <c r="E198" s="94" t="s">
        <v>931</v>
      </c>
      <c r="F198" s="94" t="s">
        <v>927</v>
      </c>
      <c r="G198" s="94" t="s">
        <v>894</v>
      </c>
      <c r="H198" s="94">
        <v>307285154</v>
      </c>
      <c r="I198" s="94" t="s">
        <v>249</v>
      </c>
      <c r="J198" s="110">
        <v>1</v>
      </c>
      <c r="K198" s="97">
        <v>5010500</v>
      </c>
      <c r="L198" s="97">
        <v>5010500</v>
      </c>
    </row>
    <row r="199" spans="1:14" ht="30" x14ac:dyDescent="0.2">
      <c r="A199" s="93">
        <v>32</v>
      </c>
      <c r="B199" s="93" t="s">
        <v>43</v>
      </c>
      <c r="C199" s="94" t="s">
        <v>865</v>
      </c>
      <c r="D199" s="93" t="s">
        <v>215</v>
      </c>
      <c r="E199" s="94" t="s">
        <v>931</v>
      </c>
      <c r="F199" s="94" t="s">
        <v>928</v>
      </c>
      <c r="G199" s="94" t="s">
        <v>895</v>
      </c>
      <c r="H199" s="94">
        <v>201448757</v>
      </c>
      <c r="I199" s="94" t="s">
        <v>249</v>
      </c>
      <c r="J199" s="110">
        <v>100</v>
      </c>
      <c r="K199" s="97">
        <v>15000</v>
      </c>
      <c r="L199" s="97">
        <v>1500000</v>
      </c>
    </row>
    <row r="200" spans="1:14" ht="30" x14ac:dyDescent="0.2">
      <c r="A200" s="93">
        <v>33</v>
      </c>
      <c r="B200" s="93" t="s">
        <v>43</v>
      </c>
      <c r="C200" s="94" t="s">
        <v>849</v>
      </c>
      <c r="D200" s="93" t="s">
        <v>215</v>
      </c>
      <c r="E200" s="94" t="s">
        <v>931</v>
      </c>
      <c r="F200" s="94" t="s">
        <v>929</v>
      </c>
      <c r="G200" s="94" t="s">
        <v>872</v>
      </c>
      <c r="H200" s="94">
        <v>200543309</v>
      </c>
      <c r="I200" s="94" t="s">
        <v>249</v>
      </c>
      <c r="J200" s="110">
        <v>1</v>
      </c>
      <c r="K200" s="97">
        <v>102689596</v>
      </c>
      <c r="L200" s="97">
        <v>102689596</v>
      </c>
    </row>
    <row r="201" spans="1:14" ht="45" x14ac:dyDescent="0.2">
      <c r="A201" s="93">
        <v>34</v>
      </c>
      <c r="B201" s="93" t="s">
        <v>43</v>
      </c>
      <c r="C201" s="94" t="s">
        <v>849</v>
      </c>
      <c r="D201" s="93" t="s">
        <v>215</v>
      </c>
      <c r="E201" s="94" t="s">
        <v>931</v>
      </c>
      <c r="F201" s="94" t="s">
        <v>930</v>
      </c>
      <c r="G201" s="94" t="s">
        <v>896</v>
      </c>
      <c r="H201" s="94">
        <v>306280463</v>
      </c>
      <c r="I201" s="94" t="s">
        <v>249</v>
      </c>
      <c r="J201" s="110">
        <v>1</v>
      </c>
      <c r="K201" s="97">
        <v>90147869</v>
      </c>
      <c r="L201" s="97">
        <v>90147869</v>
      </c>
    </row>
    <row r="202" spans="1:14" s="39" customFormat="1" ht="36" customHeight="1" x14ac:dyDescent="0.2">
      <c r="A202" s="111"/>
      <c r="B202" s="111"/>
      <c r="C202" s="111" t="s">
        <v>3</v>
      </c>
      <c r="D202" s="93"/>
      <c r="E202" s="94"/>
      <c r="F202" s="94"/>
      <c r="G202" s="94"/>
      <c r="H202" s="92"/>
      <c r="I202" s="111"/>
      <c r="J202" s="111"/>
      <c r="K202" s="112"/>
      <c r="L202" s="105">
        <f>SUM(L137:L201)</f>
        <v>2646869591.9200001</v>
      </c>
      <c r="N202" s="66"/>
    </row>
    <row r="203" spans="1:14" ht="15" x14ac:dyDescent="0.2">
      <c r="D203" s="90"/>
      <c r="E203" s="113"/>
      <c r="F203" s="113"/>
      <c r="G203" s="113"/>
      <c r="H203" s="90"/>
    </row>
    <row r="204" spans="1:14" ht="29.25" customHeight="1" x14ac:dyDescent="0.2">
      <c r="A204" s="146" t="s">
        <v>28</v>
      </c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</row>
    <row r="205" spans="1:14" x14ac:dyDescent="0.2">
      <c r="N205" s="45"/>
    </row>
    <row r="207" spans="1:14" x14ac:dyDescent="0.2">
      <c r="L207" s="45"/>
    </row>
    <row r="209" spans="3:12" x14ac:dyDescent="0.2">
      <c r="C209" s="78"/>
    </row>
    <row r="210" spans="3:12" x14ac:dyDescent="0.2">
      <c r="C210" s="78"/>
      <c r="L210" s="45"/>
    </row>
    <row r="211" spans="3:12" x14ac:dyDescent="0.2">
      <c r="C211" s="78"/>
    </row>
    <row r="213" spans="3:12" x14ac:dyDescent="0.2">
      <c r="L213" s="45"/>
    </row>
    <row r="214" spans="3:12" x14ac:dyDescent="0.2">
      <c r="C214" s="78"/>
    </row>
    <row r="215" spans="3:12" x14ac:dyDescent="0.2">
      <c r="C215" s="78"/>
      <c r="L215" s="64"/>
    </row>
    <row r="216" spans="3:12" x14ac:dyDescent="0.2">
      <c r="C216" s="78"/>
      <c r="L216" s="64"/>
    </row>
    <row r="218" spans="3:12" x14ac:dyDescent="0.2">
      <c r="C218" s="78"/>
      <c r="L218" s="64"/>
    </row>
    <row r="220" spans="3:12" x14ac:dyDescent="0.2">
      <c r="C220" s="78"/>
      <c r="L220" s="45"/>
    </row>
  </sheetData>
  <autoFilter ref="A7:L202">
    <filterColumn colId="6" showButton="0"/>
  </autoFilter>
  <mergeCells count="19">
    <mergeCell ref="J1:L1"/>
    <mergeCell ref="J2:L2"/>
    <mergeCell ref="G7:H7"/>
    <mergeCell ref="I7:I8"/>
    <mergeCell ref="J7:J8"/>
    <mergeCell ref="K7:K8"/>
    <mergeCell ref="L7:L8"/>
    <mergeCell ref="A4:L4"/>
    <mergeCell ref="A5:L5"/>
    <mergeCell ref="F7:F8"/>
    <mergeCell ref="A7:A8"/>
    <mergeCell ref="B7:B8"/>
    <mergeCell ref="C7:C8"/>
    <mergeCell ref="A204:L204"/>
    <mergeCell ref="B136:L136"/>
    <mergeCell ref="B135:C135"/>
    <mergeCell ref="E135:I135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10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activeCell="A4" sqref="A4:H4"/>
    </sheetView>
  </sheetViews>
  <sheetFormatPr defaultRowHeight="15" x14ac:dyDescent="0.25"/>
  <cols>
    <col min="2" max="2" width="14.85546875" customWidth="1"/>
    <col min="3" max="3" width="53.7109375" customWidth="1"/>
    <col min="4" max="4" width="19.5703125" customWidth="1"/>
    <col min="5" max="5" width="18.42578125" customWidth="1"/>
    <col min="6" max="6" width="25.85546875" customWidth="1"/>
    <col min="7" max="7" width="15.140625" customWidth="1"/>
    <col min="8" max="8" width="19.28515625" customWidth="1"/>
  </cols>
  <sheetData>
    <row r="1" spans="1:8" ht="66.75" customHeight="1" x14ac:dyDescent="0.25">
      <c r="F1" s="130" t="s">
        <v>64</v>
      </c>
      <c r="G1" s="130"/>
      <c r="H1" s="130"/>
    </row>
    <row r="2" spans="1:8" x14ac:dyDescent="0.25">
      <c r="F2" s="135" t="s">
        <v>67</v>
      </c>
      <c r="G2" s="135"/>
      <c r="H2" s="135"/>
    </row>
    <row r="4" spans="1:8" ht="41.25" customHeight="1" x14ac:dyDescent="0.25">
      <c r="A4" s="124" t="s">
        <v>843</v>
      </c>
      <c r="B4" s="125"/>
      <c r="C4" s="125"/>
      <c r="D4" s="125"/>
      <c r="E4" s="125"/>
      <c r="F4" s="125"/>
      <c r="G4" s="125"/>
      <c r="H4" s="125"/>
    </row>
    <row r="5" spans="1:8" ht="15.75" x14ac:dyDescent="0.25">
      <c r="A5" s="126" t="s">
        <v>49</v>
      </c>
      <c r="B5" s="126"/>
      <c r="C5" s="126"/>
      <c r="D5" s="126"/>
      <c r="E5" s="126"/>
      <c r="F5" s="126"/>
      <c r="G5" s="126"/>
      <c r="H5" s="126"/>
    </row>
    <row r="7" spans="1:8" ht="48.75" customHeight="1" x14ac:dyDescent="0.25">
      <c r="A7" s="133" t="s">
        <v>0</v>
      </c>
      <c r="B7" s="133" t="s">
        <v>32</v>
      </c>
      <c r="C7" s="133" t="s">
        <v>65</v>
      </c>
      <c r="D7" s="133" t="s">
        <v>51</v>
      </c>
      <c r="E7" s="133" t="s">
        <v>52</v>
      </c>
      <c r="F7" s="158" t="s">
        <v>21</v>
      </c>
      <c r="G7" s="158"/>
      <c r="H7" s="2" t="s">
        <v>66</v>
      </c>
    </row>
    <row r="8" spans="1:8" ht="47.25" customHeight="1" x14ac:dyDescent="0.25">
      <c r="A8" s="133"/>
      <c r="B8" s="133"/>
      <c r="C8" s="133"/>
      <c r="D8" s="133"/>
      <c r="E8" s="133"/>
      <c r="F8" s="19" t="s">
        <v>25</v>
      </c>
      <c r="G8" s="19" t="s">
        <v>26</v>
      </c>
      <c r="H8" s="2" t="s">
        <v>58</v>
      </c>
    </row>
    <row r="9" spans="1:8" x14ac:dyDescent="0.25">
      <c r="A9" s="34"/>
      <c r="B9" s="83"/>
      <c r="C9" s="84"/>
      <c r="D9" s="83"/>
      <c r="E9" s="84"/>
      <c r="F9" s="84"/>
      <c r="G9" s="84"/>
      <c r="H9" s="86"/>
    </row>
    <row r="10" spans="1:8" x14ac:dyDescent="0.25">
      <c r="A10" s="34"/>
      <c r="B10" s="83"/>
      <c r="C10" s="84"/>
      <c r="D10" s="83"/>
      <c r="E10" s="84"/>
      <c r="F10" s="84"/>
      <c r="G10" s="84"/>
      <c r="H10" s="86"/>
    </row>
    <row r="11" spans="1:8" x14ac:dyDescent="0.25">
      <c r="A11" s="34"/>
      <c r="B11" s="83"/>
      <c r="C11" s="84"/>
      <c r="D11" s="83"/>
      <c r="E11" s="84"/>
      <c r="F11" s="84"/>
      <c r="G11" s="84"/>
      <c r="H11" s="86"/>
    </row>
    <row r="12" spans="1:8" ht="15.75" x14ac:dyDescent="0.25">
      <c r="A12" s="34"/>
      <c r="B12" s="34"/>
      <c r="C12" s="49"/>
      <c r="D12" s="34"/>
      <c r="E12" s="50"/>
      <c r="F12" s="43"/>
      <c r="G12" s="34"/>
      <c r="H12" s="87">
        <f>SUM(H9:H11)</f>
        <v>0</v>
      </c>
    </row>
    <row r="13" spans="1:8" x14ac:dyDescent="0.25">
      <c r="A13" s="34"/>
      <c r="B13" s="34"/>
      <c r="C13" s="49"/>
      <c r="D13" s="34"/>
      <c r="E13" s="50"/>
      <c r="F13" s="43"/>
      <c r="G13" s="44"/>
      <c r="H13" s="44"/>
    </row>
    <row r="14" spans="1:8" ht="44.25" customHeight="1" x14ac:dyDescent="0.25">
      <c r="A14" s="128" t="s">
        <v>46</v>
      </c>
      <c r="B14" s="129"/>
      <c r="C14" s="129"/>
      <c r="D14" s="129"/>
      <c r="E14" s="129"/>
      <c r="F14" s="129"/>
      <c r="G14" s="129"/>
      <c r="H14" s="129"/>
    </row>
    <row r="20" spans="8:8" x14ac:dyDescent="0.25">
      <c r="H20" s="35"/>
    </row>
    <row r="22" spans="8:8" x14ac:dyDescent="0.25">
      <c r="H22">
        <f>SUM(H9:H13)</f>
        <v>0</v>
      </c>
    </row>
  </sheetData>
  <mergeCells count="11">
    <mergeCell ref="E7:E8"/>
    <mergeCell ref="F7:G7"/>
    <mergeCell ref="A14:H14"/>
    <mergeCell ref="F1:H1"/>
    <mergeCell ref="F2:H2"/>
    <mergeCell ref="A4:H4"/>
    <mergeCell ref="A5:H5"/>
    <mergeCell ref="A7:A8"/>
    <mergeCell ref="B7:B8"/>
    <mergeCell ref="C7:C8"/>
    <mergeCell ref="D7:D8"/>
  </mergeCells>
  <hyperlinks>
    <hyperlink ref="D7" r:id="rId1" display="javascript:scrollText(5421891)"/>
  </hyperlink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F33" sqref="F33"/>
    </sheetView>
  </sheetViews>
  <sheetFormatPr defaultRowHeight="15" x14ac:dyDescent="0.25"/>
  <cols>
    <col min="2" max="2" width="20.85546875" customWidth="1"/>
    <col min="3" max="3" width="14.42578125" customWidth="1"/>
    <col min="4" max="4" width="21.28515625" customWidth="1"/>
    <col min="5" max="5" width="21" customWidth="1"/>
    <col min="6" max="6" width="19.85546875" customWidth="1"/>
    <col min="7" max="7" width="25" customWidth="1"/>
    <col min="8" max="8" width="23.42578125" customWidth="1"/>
  </cols>
  <sheetData>
    <row r="1" spans="1:8" ht="50.25" customHeight="1" x14ac:dyDescent="0.25">
      <c r="F1" s="130" t="s">
        <v>74</v>
      </c>
      <c r="G1" s="130"/>
      <c r="H1" s="130"/>
    </row>
    <row r="2" spans="1:8" x14ac:dyDescent="0.25">
      <c r="F2" s="135" t="s">
        <v>73</v>
      </c>
      <c r="G2" s="135"/>
      <c r="H2" s="135"/>
    </row>
    <row r="4" spans="1:8" ht="39" customHeight="1" x14ac:dyDescent="0.25">
      <c r="A4" s="124" t="s">
        <v>252</v>
      </c>
      <c r="B4" s="125"/>
      <c r="C4" s="125"/>
      <c r="D4" s="125"/>
      <c r="E4" s="125"/>
      <c r="F4" s="125"/>
      <c r="G4" s="125"/>
      <c r="H4" s="125"/>
    </row>
    <row r="5" spans="1:8" ht="15.75" x14ac:dyDescent="0.25">
      <c r="A5" s="126" t="s">
        <v>16</v>
      </c>
      <c r="B5" s="126"/>
      <c r="C5" s="126"/>
      <c r="D5" s="126"/>
      <c r="E5" s="126"/>
      <c r="F5" s="126"/>
      <c r="G5" s="126"/>
      <c r="H5" s="126"/>
    </row>
    <row r="7" spans="1:8" ht="15.75" x14ac:dyDescent="0.25">
      <c r="A7" s="159" t="s">
        <v>0</v>
      </c>
      <c r="B7" s="159" t="s">
        <v>68</v>
      </c>
      <c r="C7" s="159" t="s">
        <v>69</v>
      </c>
      <c r="D7" s="123" t="s">
        <v>70</v>
      </c>
      <c r="E7" s="123"/>
      <c r="F7" s="159" t="s">
        <v>211</v>
      </c>
      <c r="G7" s="159" t="s">
        <v>212</v>
      </c>
      <c r="H7" s="159" t="s">
        <v>213</v>
      </c>
    </row>
    <row r="8" spans="1:8" ht="82.5" customHeight="1" x14ac:dyDescent="0.25">
      <c r="A8" s="160"/>
      <c r="B8" s="160"/>
      <c r="C8" s="160"/>
      <c r="D8" s="1" t="s">
        <v>71</v>
      </c>
      <c r="E8" s="29" t="s">
        <v>210</v>
      </c>
      <c r="F8" s="160"/>
      <c r="G8" s="160"/>
      <c r="H8" s="160"/>
    </row>
    <row r="9" spans="1:8" ht="15.75" x14ac:dyDescent="0.25">
      <c r="A9" s="19" t="s">
        <v>9</v>
      </c>
      <c r="B9" s="3"/>
      <c r="C9" s="3"/>
      <c r="D9" s="20"/>
      <c r="E9" s="20"/>
      <c r="F9" s="20"/>
      <c r="G9" s="20"/>
      <c r="H9" s="20"/>
    </row>
    <row r="10" spans="1:8" ht="15.75" x14ac:dyDescent="0.25">
      <c r="A10" s="19" t="s">
        <v>10</v>
      </c>
      <c r="B10" s="3"/>
      <c r="C10" s="3"/>
      <c r="D10" s="20"/>
      <c r="E10" s="20"/>
      <c r="F10" s="20"/>
      <c r="G10" s="20"/>
      <c r="H10" s="20"/>
    </row>
    <row r="11" spans="1:8" ht="15.75" x14ac:dyDescent="0.25">
      <c r="A11" s="19" t="s">
        <v>11</v>
      </c>
      <c r="B11" s="3"/>
      <c r="C11" s="3"/>
      <c r="D11" s="20"/>
      <c r="E11" s="20"/>
      <c r="F11" s="20"/>
      <c r="G11" s="20"/>
      <c r="H11" s="20"/>
    </row>
    <row r="12" spans="1:8" ht="15.75" x14ac:dyDescent="0.25">
      <c r="A12" s="19" t="s">
        <v>27</v>
      </c>
      <c r="B12" s="3"/>
      <c r="C12" s="3"/>
      <c r="D12" s="20"/>
      <c r="E12" s="20"/>
      <c r="F12" s="20"/>
      <c r="G12" s="20"/>
      <c r="H12" s="20"/>
    </row>
    <row r="13" spans="1:8" ht="15.75" x14ac:dyDescent="0.25">
      <c r="A13" s="19" t="s">
        <v>59</v>
      </c>
      <c r="B13" s="3"/>
      <c r="C13" s="3"/>
      <c r="D13" s="20"/>
      <c r="E13" s="20"/>
      <c r="F13" s="20"/>
      <c r="G13" s="20"/>
      <c r="H13" s="20"/>
    </row>
    <row r="14" spans="1:8" ht="15.75" x14ac:dyDescent="0.25">
      <c r="A14" s="19" t="s">
        <v>60</v>
      </c>
      <c r="B14" s="3"/>
      <c r="C14" s="3"/>
      <c r="D14" s="20"/>
      <c r="E14" s="20"/>
      <c r="F14" s="20"/>
      <c r="G14" s="20"/>
      <c r="H14" s="20"/>
    </row>
    <row r="15" spans="1:8" x14ac:dyDescent="0.25">
      <c r="A15" s="129" t="s">
        <v>75</v>
      </c>
      <c r="B15" s="129"/>
      <c r="C15" s="129"/>
      <c r="D15" s="129"/>
      <c r="E15" s="129"/>
      <c r="F15" s="129"/>
      <c r="G15" s="129"/>
      <c r="H15" s="129"/>
    </row>
  </sheetData>
  <mergeCells count="12">
    <mergeCell ref="F1:H1"/>
    <mergeCell ref="F2:H2"/>
    <mergeCell ref="A4:H4"/>
    <mergeCell ref="A5:H5"/>
    <mergeCell ref="A15:H15"/>
    <mergeCell ref="A7:A8"/>
    <mergeCell ref="B7:B8"/>
    <mergeCell ref="C7:C8"/>
    <mergeCell ref="D7:E7"/>
    <mergeCell ref="F7:F8"/>
    <mergeCell ref="G7:G8"/>
    <mergeCell ref="H7:H8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workbookViewId="0">
      <selection activeCell="A4" sqref="A4:K4"/>
    </sheetView>
  </sheetViews>
  <sheetFormatPr defaultRowHeight="15" x14ac:dyDescent="0.25"/>
  <cols>
    <col min="2" max="2" width="25.42578125" customWidth="1"/>
    <col min="3" max="3" width="17.85546875" customWidth="1"/>
    <col min="4" max="4" width="18.140625" customWidth="1"/>
    <col min="5" max="5" width="18.7109375" customWidth="1"/>
    <col min="6" max="6" width="22" customWidth="1"/>
    <col min="7" max="7" width="22.140625" customWidth="1"/>
    <col min="8" max="8" width="20" customWidth="1"/>
    <col min="9" max="9" width="23.7109375" customWidth="1"/>
    <col min="10" max="10" width="20.42578125" customWidth="1"/>
    <col min="11" max="11" width="19.28515625" customWidth="1"/>
  </cols>
  <sheetData>
    <row r="1" spans="1:11" ht="60" customHeight="1" x14ac:dyDescent="0.25">
      <c r="I1" s="130" t="s">
        <v>74</v>
      </c>
      <c r="J1" s="130"/>
      <c r="K1" s="130"/>
    </row>
    <row r="2" spans="1:11" x14ac:dyDescent="0.25">
      <c r="I2" s="135" t="s">
        <v>92</v>
      </c>
      <c r="J2" s="135"/>
      <c r="K2" s="135"/>
    </row>
    <row r="4" spans="1:11" ht="42" customHeight="1" x14ac:dyDescent="0.25">
      <c r="A4" s="124" t="s">
        <v>253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</row>
    <row r="5" spans="1:11" ht="15.75" x14ac:dyDescent="0.25">
      <c r="A5" s="126" t="s">
        <v>16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</row>
    <row r="8" spans="1:11" ht="23.25" customHeight="1" x14ac:dyDescent="0.25">
      <c r="A8" s="123" t="s">
        <v>0</v>
      </c>
      <c r="B8" s="123" t="s">
        <v>76</v>
      </c>
      <c r="C8" s="123" t="s">
        <v>77</v>
      </c>
      <c r="D8" s="123" t="s">
        <v>78</v>
      </c>
      <c r="E8" s="123" t="s">
        <v>19</v>
      </c>
      <c r="F8" s="123" t="s">
        <v>70</v>
      </c>
      <c r="G8" s="123"/>
      <c r="H8" s="159" t="s">
        <v>94</v>
      </c>
      <c r="I8" s="159" t="s">
        <v>212</v>
      </c>
      <c r="J8" s="123" t="s">
        <v>214</v>
      </c>
      <c r="K8" s="123" t="s">
        <v>79</v>
      </c>
    </row>
    <row r="9" spans="1:11" ht="78.75" x14ac:dyDescent="0.25">
      <c r="A9" s="123"/>
      <c r="B9" s="123"/>
      <c r="C9" s="123"/>
      <c r="D9" s="123"/>
      <c r="E9" s="123"/>
      <c r="F9" s="1" t="s">
        <v>71</v>
      </c>
      <c r="G9" s="1" t="s">
        <v>93</v>
      </c>
      <c r="H9" s="160"/>
      <c r="I9" s="160"/>
      <c r="J9" s="123"/>
      <c r="K9" s="123"/>
    </row>
    <row r="10" spans="1:11" ht="15.75" x14ac:dyDescent="0.25">
      <c r="A10" s="8" t="s">
        <v>80</v>
      </c>
      <c r="B10" s="21" t="s">
        <v>81</v>
      </c>
      <c r="C10" s="3"/>
      <c r="D10" s="3"/>
      <c r="E10" s="3"/>
      <c r="F10" s="20"/>
      <c r="G10" s="20"/>
      <c r="H10" s="20"/>
      <c r="I10" s="20"/>
      <c r="J10" s="20"/>
      <c r="K10" s="20"/>
    </row>
    <row r="11" spans="1:11" x14ac:dyDescent="0.25">
      <c r="A11" s="3"/>
      <c r="B11" s="3"/>
      <c r="C11" s="3"/>
      <c r="D11" s="3"/>
      <c r="E11" s="3"/>
      <c r="F11" s="20"/>
      <c r="G11" s="20"/>
      <c r="H11" s="20"/>
      <c r="I11" s="20"/>
      <c r="J11" s="20"/>
      <c r="K11" s="20"/>
    </row>
    <row r="12" spans="1:11" x14ac:dyDescent="0.25">
      <c r="A12" s="3"/>
      <c r="B12" s="3"/>
      <c r="C12" s="3"/>
      <c r="D12" s="3"/>
      <c r="E12" s="3"/>
      <c r="F12" s="20"/>
      <c r="G12" s="20"/>
      <c r="H12" s="20"/>
      <c r="I12" s="20"/>
      <c r="J12" s="20"/>
      <c r="K12" s="20"/>
    </row>
    <row r="13" spans="1:11" ht="15.75" x14ac:dyDescent="0.25">
      <c r="A13" s="8" t="s">
        <v>82</v>
      </c>
      <c r="B13" s="21" t="s">
        <v>83</v>
      </c>
      <c r="C13" s="3"/>
      <c r="D13" s="3"/>
      <c r="E13" s="3"/>
      <c r="F13" s="20"/>
      <c r="G13" s="20"/>
      <c r="H13" s="20"/>
      <c r="I13" s="20"/>
      <c r="J13" s="20"/>
      <c r="K13" s="20"/>
    </row>
    <row r="14" spans="1:11" x14ac:dyDescent="0.25">
      <c r="A14" s="3"/>
      <c r="B14" s="3"/>
      <c r="C14" s="3"/>
      <c r="D14" s="3"/>
      <c r="E14" s="3"/>
      <c r="F14" s="20"/>
      <c r="G14" s="20"/>
      <c r="H14" s="20"/>
      <c r="I14" s="20"/>
      <c r="J14" s="20"/>
      <c r="K14" s="20"/>
    </row>
    <row r="15" spans="1:11" x14ac:dyDescent="0.25">
      <c r="A15" s="3"/>
      <c r="B15" s="3"/>
      <c r="C15" s="3"/>
      <c r="D15" s="3"/>
      <c r="E15" s="3"/>
      <c r="F15" s="20"/>
      <c r="G15" s="20"/>
      <c r="H15" s="20"/>
      <c r="I15" s="20"/>
      <c r="J15" s="20"/>
      <c r="K15" s="20"/>
    </row>
    <row r="16" spans="1:11" ht="15.75" x14ac:dyDescent="0.25">
      <c r="A16" s="8" t="s">
        <v>84</v>
      </c>
      <c r="B16" s="21" t="s">
        <v>85</v>
      </c>
      <c r="C16" s="3"/>
      <c r="D16" s="3"/>
      <c r="E16" s="3"/>
      <c r="F16" s="20"/>
      <c r="G16" s="20"/>
      <c r="H16" s="20"/>
      <c r="I16" s="20"/>
      <c r="J16" s="20"/>
      <c r="K16" s="20"/>
    </row>
    <row r="17" spans="1:11" x14ac:dyDescent="0.25">
      <c r="A17" s="3"/>
      <c r="B17" s="3"/>
      <c r="C17" s="3"/>
      <c r="D17" s="3"/>
      <c r="E17" s="3"/>
      <c r="F17" s="20"/>
      <c r="G17" s="20"/>
      <c r="H17" s="20"/>
      <c r="I17" s="20"/>
      <c r="J17" s="20"/>
      <c r="K17" s="20"/>
    </row>
    <row r="18" spans="1:11" x14ac:dyDescent="0.25">
      <c r="A18" s="3"/>
      <c r="B18" s="3"/>
      <c r="C18" s="3"/>
      <c r="D18" s="3"/>
      <c r="E18" s="3"/>
      <c r="F18" s="20"/>
      <c r="G18" s="20"/>
      <c r="H18" s="20"/>
      <c r="I18" s="20"/>
      <c r="J18" s="20"/>
      <c r="K18" s="20"/>
    </row>
    <row r="19" spans="1:11" ht="47.25" x14ac:dyDescent="0.25">
      <c r="A19" s="8" t="s">
        <v>86</v>
      </c>
      <c r="B19" s="21" t="s">
        <v>87</v>
      </c>
      <c r="C19" s="3"/>
      <c r="D19" s="3"/>
      <c r="E19" s="3"/>
      <c r="F19" s="20"/>
      <c r="G19" s="20"/>
      <c r="H19" s="20"/>
      <c r="I19" s="20"/>
      <c r="J19" s="20"/>
      <c r="K19" s="20"/>
    </row>
    <row r="20" spans="1:11" x14ac:dyDescent="0.25">
      <c r="A20" s="3"/>
      <c r="B20" s="3"/>
      <c r="C20" s="3"/>
      <c r="D20" s="3"/>
      <c r="E20" s="3"/>
      <c r="F20" s="20"/>
      <c r="G20" s="20"/>
      <c r="H20" s="20"/>
      <c r="I20" s="20"/>
      <c r="J20" s="20"/>
      <c r="K20" s="20"/>
    </row>
    <row r="21" spans="1:11" x14ac:dyDescent="0.25">
      <c r="A21" s="3"/>
      <c r="B21" s="3"/>
      <c r="C21" s="3"/>
      <c r="D21" s="3"/>
      <c r="E21" s="3"/>
      <c r="F21" s="20"/>
      <c r="G21" s="20"/>
      <c r="H21" s="20"/>
      <c r="I21" s="20"/>
      <c r="J21" s="20"/>
      <c r="K21" s="20"/>
    </row>
    <row r="22" spans="1:11" ht="31.5" x14ac:dyDescent="0.25">
      <c r="A22" s="8" t="s">
        <v>88</v>
      </c>
      <c r="B22" s="21" t="s">
        <v>89</v>
      </c>
      <c r="C22" s="3"/>
      <c r="D22" s="3"/>
      <c r="E22" s="3"/>
      <c r="F22" s="20"/>
      <c r="G22" s="20"/>
      <c r="H22" s="20"/>
      <c r="I22" s="20"/>
      <c r="J22" s="20"/>
      <c r="K22" s="20"/>
    </row>
    <row r="23" spans="1:11" x14ac:dyDescent="0.25">
      <c r="A23" s="3"/>
      <c r="B23" s="3"/>
      <c r="C23" s="3"/>
      <c r="D23" s="3"/>
      <c r="E23" s="3"/>
      <c r="F23" s="20"/>
      <c r="G23" s="20"/>
      <c r="H23" s="20"/>
      <c r="I23" s="20"/>
      <c r="J23" s="20"/>
      <c r="K23" s="20"/>
    </row>
    <row r="24" spans="1:11" x14ac:dyDescent="0.25">
      <c r="A24" s="3"/>
      <c r="B24" s="3"/>
      <c r="C24" s="3"/>
      <c r="D24" s="3"/>
      <c r="E24" s="3"/>
      <c r="F24" s="20"/>
      <c r="G24" s="20"/>
      <c r="H24" s="20"/>
      <c r="I24" s="20"/>
      <c r="J24" s="20"/>
      <c r="K24" s="20"/>
    </row>
    <row r="25" spans="1:11" ht="15.75" x14ac:dyDescent="0.25">
      <c r="A25" s="8" t="s">
        <v>90</v>
      </c>
      <c r="B25" s="21" t="s">
        <v>91</v>
      </c>
      <c r="C25" s="3"/>
      <c r="D25" s="3"/>
      <c r="E25" s="3"/>
      <c r="F25" s="20"/>
      <c r="G25" s="20"/>
      <c r="H25" s="20"/>
      <c r="I25" s="20"/>
      <c r="J25" s="20"/>
      <c r="K25" s="20"/>
    </row>
    <row r="26" spans="1:11" x14ac:dyDescent="0.25">
      <c r="A26" s="3"/>
      <c r="B26" s="3"/>
      <c r="C26" s="3"/>
      <c r="D26" s="3"/>
      <c r="E26" s="3"/>
      <c r="F26" s="20"/>
      <c r="G26" s="20"/>
      <c r="H26" s="20"/>
      <c r="I26" s="20"/>
      <c r="J26" s="20"/>
      <c r="K26" s="20"/>
    </row>
    <row r="27" spans="1:11" x14ac:dyDescent="0.25">
      <c r="A27" s="3"/>
      <c r="B27" s="3"/>
      <c r="C27" s="3"/>
      <c r="D27" s="3"/>
      <c r="E27" s="3"/>
      <c r="F27" s="20"/>
      <c r="G27" s="20"/>
      <c r="H27" s="20"/>
      <c r="I27" s="20"/>
      <c r="J27" s="20"/>
      <c r="K27" s="20"/>
    </row>
  </sheetData>
  <mergeCells count="14">
    <mergeCell ref="I1:K1"/>
    <mergeCell ref="I2:K2"/>
    <mergeCell ref="H8:H9"/>
    <mergeCell ref="I8:I9"/>
    <mergeCell ref="A8:A9"/>
    <mergeCell ref="B8:B9"/>
    <mergeCell ref="C8:C9"/>
    <mergeCell ref="D8:D9"/>
    <mergeCell ref="E8:E9"/>
    <mergeCell ref="F8:G8"/>
    <mergeCell ref="J8:J9"/>
    <mergeCell ref="K8:K9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Мундарижа</vt:lpstr>
      <vt:lpstr>1-илова </vt:lpstr>
      <vt:lpstr>2-илова</vt:lpstr>
      <vt:lpstr>3-илова</vt:lpstr>
      <vt:lpstr>4-илова</vt:lpstr>
      <vt:lpstr>5-илова</vt:lpstr>
      <vt:lpstr>6-илова</vt:lpstr>
      <vt:lpstr>7-илова</vt:lpstr>
      <vt:lpstr>8-илова</vt:lpstr>
      <vt:lpstr>9-илова</vt:lpstr>
      <vt:lpstr>10-илова</vt:lpstr>
      <vt:lpstr>11-илова</vt:lpstr>
      <vt:lpstr>12-илова</vt:lpstr>
      <vt:lpstr>13-илова</vt:lpstr>
      <vt:lpstr>14-илова</vt:lpstr>
      <vt:lpstr>15-илова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Ilhom Matyakubov</dc:creator>
  <cp:lastModifiedBy>HP</cp:lastModifiedBy>
  <cp:lastPrinted>2025-07-11T13:31:41Z</cp:lastPrinted>
  <dcterms:created xsi:type="dcterms:W3CDTF">2021-06-03T04:14:16Z</dcterms:created>
  <dcterms:modified xsi:type="dcterms:W3CDTF">2025-07-14T04:05:15Z</dcterms:modified>
</cp:coreProperties>
</file>