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35" firstSheet="2" activeTab="14"/>
  </bookViews>
  <sheets>
    <sheet name="Мундарижа" sheetId="1" r:id="rId1"/>
    <sheet name="1-илова " sheetId="2" r:id="rId2"/>
    <sheet name="2-илова" sheetId="3" r:id="rId3"/>
    <sheet name="3-илова" sheetId="4" r:id="rId4"/>
    <sheet name="4-илова" sheetId="5" r:id="rId5"/>
    <sheet name="5-илова" sheetId="6" r:id="rId6"/>
    <sheet name="6-илова" sheetId="7" r:id="rId7"/>
    <sheet name="7-илова" sheetId="8" r:id="rId8"/>
    <sheet name="8-илова" sheetId="9" r:id="rId9"/>
    <sheet name="9-илова" sheetId="10" r:id="rId10"/>
    <sheet name="10-илова" sheetId="11" r:id="rId11"/>
    <sheet name="11-илова" sheetId="12" r:id="rId12"/>
    <sheet name="12-илова" sheetId="13" r:id="rId13"/>
    <sheet name="13-илова" sheetId="14" r:id="rId14"/>
    <sheet name="14-илова" sheetId="15" r:id="rId15"/>
    <sheet name="15-илова" sheetId="16" r:id="rId16"/>
  </sheets>
  <definedNames/>
  <calcPr fullCalcOnLoad="1"/>
</workbook>
</file>

<file path=xl/sharedStrings.xml><?xml version="1.0" encoding="utf-8"?>
<sst xmlns="http://schemas.openxmlformats.org/spreadsheetml/2006/main" count="1967" uniqueCount="837">
  <si>
    <t>Т/р</t>
  </si>
  <si>
    <t>Ўз тасарруфидаги бюджет ташкилотларининг номланиши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</si>
  <si>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</si>
  <si>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</si>
  <si>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</si>
  <si>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</si>
  <si>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</si>
  <si>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</si>
  <si>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</si>
  <si>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</si>
  <si>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</si>
  <si>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</si>
  <si>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</si>
  <si>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</si>
  <si>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</si>
  <si>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</si>
  <si>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</si>
  <si>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</si>
  <si>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</si>
  <si>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</si>
  <si>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</si>
  <si>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</si>
  <si>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</si>
  <si>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</si>
  <si>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</si>
  <si>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</si>
  <si>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</si>
  <si>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</si>
  <si>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
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</si>
  <si>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</si>
  <si>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20____ йилда ____________________ капитал қўйилмалар ҳисобидан амалга оширилаётган лойиҳаларнинг ижроси тўғрисидаги
МАЪЛУМОТЛАР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</si>
  <si>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</si>
  <si>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</si>
  <si>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</si>
  <si>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</si>
  <si>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</si>
  <si>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</si>
  <si>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</si>
  <si>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</si>
  <si>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</si>
  <si>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</si>
  <si>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</si>
  <si>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</si>
  <si>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</si>
  <si>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</si>
  <si>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</si>
  <si>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
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</si>
  <si>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</si>
  <si>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</si>
  <si>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</si>
  <si>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</si>
  <si>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</si>
  <si>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</si>
  <si>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</si>
  <si>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</si>
  <si>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</si>
  <si>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</si>
  <si>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</si>
  <si>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</si>
  <si>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</si>
  <si>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</si>
  <si>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</si>
  <si>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</si>
  <si>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</si>
  <si>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</si>
  <si>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</si>
  <si>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</si>
  <si>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</si>
  <si>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20____ йилда ____________________ томонидан қурилиш, реконструкция қилиш ва таъмирлаш ишлари бўйича 
ўтказилган танловлар (тендерлар) тўғрисидаги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</si>
  <si>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</si>
  <si>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</si>
  <si>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</si>
  <si>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</si>
  <si>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</si>
  <si>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</si>
  <si>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20____ йилда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</si>
  <si>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</si>
  <si>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</si>
  <si>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</si>
  <si>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</si>
  <si>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</si>
  <si>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</si>
  <si>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</si>
  <si>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</si>
  <si>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</si>
  <si>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</si>
  <si>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</si>
  <si>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</si>
  <si>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</si>
  <si>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</si>
  <si>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</si>
  <si>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</si>
  <si>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</si>
  <si>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</si>
  <si>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 xml:space="preserve">20____ йилда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</si>
  <si>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</si>
  <si>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</si>
  <si>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</si>
  <si>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</si>
  <si>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</si>
  <si>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______________ (ой) 20__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</si>
  <si>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</si>
  <si>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</si>
  <si>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</si>
  <si>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</si>
  <si>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</si>
  <si>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</si>
  <si>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</si>
  <si>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</si>
  <si>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</si>
  <si>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</si>
  <si>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</si>
  <si>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</si>
  <si>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</si>
  <si>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</si>
  <si>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</si>
  <si>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</si>
  <si>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</si>
  <si>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20____ йилда Тадбиркорлик субъектларига тақдим этилган солиқ имтиёзлари тўғрисида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</si>
  <si>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</si>
  <si>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</si>
  <si>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</si>
  <si>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</si>
  <si>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</si>
  <si>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</si>
  <si>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</si>
  <si>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</si>
  <si>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</si>
  <si>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</si>
  <si>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20____ йилда Тадбиркорлик субъектларига тақдим этилган божхона имтиёзлари тўғрисида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</si>
  <si>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</si>
  <si>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</si>
  <si>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</si>
  <si>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</si>
  <si>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</si>
  <si>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* Ҳар чорак якунлари бўйича ўтказилган назорат тадбирлари натижалари юзасидан вазирликлар ва 
ҳудудлар кесимида маълумот тақдим этилади.</t>
  </si>
  <si>
    <t>20____ йилда Ўзбекистон Республикасининг Давлат молиявий назорат 
органлари томонидан ўтказилган назорат тадбирлари юзасидаги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</si>
  <si>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</si>
  <si>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</si>
  <si>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</si>
  <si>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</si>
  <si>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</si>
  <si>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</si>
  <si>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</si>
  <si>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</si>
  <si>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</si>
  <si>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</si>
  <si>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</si>
  <si>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</si>
  <si>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</si>
  <si>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</si>
  <si>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</si>
  <si>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</si>
  <si>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</si>
  <si>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</si>
  <si>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</si>
  <si>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</si>
  <si>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</si>
  <si>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</si>
  <si>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</si>
  <si>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</si>
  <si>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</si>
  <si>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</si>
  <si>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</si>
  <si>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</si>
  <si>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</si>
  <si>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</si>
  <si>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</si>
  <si>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</si>
  <si>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</si>
  <si>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
йўналишларга ёки ташкилотларга маблағ ажратилган ҳолларда ушбу мақсадлар ва ташкилотлар алоҳида қаторда акс эттирилади.</t>
  </si>
  <si>
    <t>_____________________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</si>
  <si>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</si>
  <si>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</si>
  <si>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</si>
  <si>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</si>
  <si>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</si>
  <si>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</si>
  <si>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</si>
  <si>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</si>
  <si>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</si>
  <si>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</si>
  <si>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</si>
  <si>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</si>
  <si>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</si>
  <si>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</si>
  <si>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</si>
  <si>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</si>
  <si>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</si>
  <si>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</si>
  <si>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</si>
  <si>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</si>
  <si>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</si>
  <si>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</si>
  <si>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</si>
  <si>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</si>
  <si>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</si>
  <si>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</si>
  <si>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</si>
  <si>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</si>
  <si>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</si>
  <si>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Бюджетдан ажратилган маблағларнинг чегараланган миқдорининг ўз тасарруфидаги бюджет ташкилотлари кесимида тақсимоти тўғрисида маълумот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</si>
  <si>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</si>
  <si>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</si>
  <si>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</si>
  <si>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</si>
  <si>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</si>
  <si>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</si>
  <si>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</si>
  <si>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</si>
  <si>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</si>
  <si>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</si>
  <si>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</si>
  <si>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</si>
  <si>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</si>
  <si>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 xml:space="preserve">Молия-иқтисод бошқармаси </t>
  </si>
  <si>
    <t xml:space="preserve">Ишлар бошқармаси 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</si>
  <si>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</si>
  <si>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</si>
  <si>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</si>
  <si>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</si>
  <si>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</si>
  <si>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 xml:space="preserve">бюджетдан ташқари маблағлар </t>
  </si>
  <si>
    <t>дона</t>
  </si>
  <si>
    <t>услуга</t>
  </si>
  <si>
    <t>ООО BIRJA TRADE</t>
  </si>
  <si>
    <t>Сердечко (для замок)</t>
  </si>
  <si>
    <t>Тонер</t>
  </si>
  <si>
    <t>ЧП LUCKY DAYS</t>
  </si>
  <si>
    <t>UMUMTEXNIKA TREYD MCHJ</t>
  </si>
  <si>
    <t>Иш ва хизматлар хариди</t>
  </si>
  <si>
    <t>Бумага для офисной техники белая</t>
  </si>
  <si>
    <t>LED панель</t>
  </si>
  <si>
    <t>Бумага туалетная</t>
  </si>
  <si>
    <t>Жесткий диск</t>
  </si>
  <si>
    <t>Вода питьевая упакованная</t>
  </si>
  <si>
    <t>Арматура</t>
  </si>
  <si>
    <t>Лампа светодиодная</t>
  </si>
  <si>
    <t>Рассада Салвия</t>
  </si>
  <si>
    <t>Фото рамка</t>
  </si>
  <si>
    <t>MChJ ATK TURON</t>
  </si>
  <si>
    <t>ООО JAUMKANS PAPER</t>
  </si>
  <si>
    <t>ЧП Falcon line</t>
  </si>
  <si>
    <t>ООО BOTIRALI UMID FAYZI</t>
  </si>
  <si>
    <t>KANS SHOP MCHJ</t>
  </si>
  <si>
    <t>ООО ZILOLA-SARVAR KELAJAGI</t>
  </si>
  <si>
    <t>XUSAN XIZMAT XK</t>
  </si>
  <si>
    <t>ЯТТ MORDONOVA FAZILAT ASHUR QIZI</t>
  </si>
  <si>
    <t>MCHJ "Muzaffar Anvar Biznes"</t>
  </si>
  <si>
    <t>Электрон дўкон</t>
  </si>
  <si>
    <t>Миллий дўкон</t>
  </si>
  <si>
    <t>Сервисное техническое обслуживание промышленных приборов газа</t>
  </si>
  <si>
    <t>Услуги по печатанию рекламной продукции</t>
  </si>
  <si>
    <t>Танлаш</t>
  </si>
  <si>
    <t>MIRZAXODJAYEV XUSNIDDINXOJA FAXRIDDIN OGLI</t>
  </si>
  <si>
    <t>ЯККА ТАРТИБДАГИ ТАДБИРКОР</t>
  </si>
  <si>
    <t>XK «KAMOL SYSTEM SERVICE»</t>
  </si>
  <si>
    <t>Кулер для питьевой воды</t>
  </si>
  <si>
    <t>2022 йил 2-чоракда тошкент давлат юридик университет томонидан асосий воситалар харид қилиш учун ўтказилган танловлар (тендерлар) ва амалга оширилган давлат харидлари тўғрисидаги</t>
  </si>
  <si>
    <t>2022 йил 1,2- чорагида Тошкент давлат юридик университети томонидан ўтказилган танловлар (тендерлар) ва амалга оширилган давлат харидлари тўғрисидаги</t>
  </si>
  <si>
    <t>Держатель для туалетной бумаги</t>
  </si>
  <si>
    <t>Подставки для микрофонов</t>
  </si>
  <si>
    <t>Уголок стальной горячекатаный из нелегированных сталей равнополочный</t>
  </si>
  <si>
    <t>Электрод сварочный</t>
  </si>
  <si>
    <t>Вешалка-плечики деревянные</t>
  </si>
  <si>
    <t>Марля бытовая хлопчатобумажная</t>
  </si>
  <si>
    <t>Урна</t>
  </si>
  <si>
    <t>Средство для удаления жира и нагара</t>
  </si>
  <si>
    <t>Зеркало</t>
  </si>
  <si>
    <t>Порошок стиральный</t>
  </si>
  <si>
    <t>Ершик для унитаза</t>
  </si>
  <si>
    <t>Розетка штепсельная бытового назначения</t>
  </si>
  <si>
    <t>Гербициды</t>
  </si>
  <si>
    <t>Студийные контрольные наушники</t>
  </si>
  <si>
    <t>Светодиодный прожектор</t>
  </si>
  <si>
    <t>Сувениры с национальном орнаментом с нанесённым логотипом</t>
  </si>
  <si>
    <t>Синтезатор</t>
  </si>
  <si>
    <t>Кронштейн настольный для монитора</t>
  </si>
  <si>
    <t>Краски для ризографа</t>
  </si>
  <si>
    <t>Штатив для вливаний</t>
  </si>
  <si>
    <t>Коробка из гофрированной бумаги или гофрированного картона</t>
  </si>
  <si>
    <t>Комплект для штекера и кабеля</t>
  </si>
  <si>
    <t>Водоэмульсия</t>
  </si>
  <si>
    <t>Колер</t>
  </si>
  <si>
    <t>Валик красочный</t>
  </si>
  <si>
    <t>Диск для болгарки</t>
  </si>
  <si>
    <t>Кисть макловица</t>
  </si>
  <si>
    <t>Сплиттер</t>
  </si>
  <si>
    <t>Кабель питания</t>
  </si>
  <si>
    <t>Телефонный аппарат</t>
  </si>
  <si>
    <t>Биогумус</t>
  </si>
  <si>
    <t>Семена газонной травы</t>
  </si>
  <si>
    <t>Держак под электрод</t>
  </si>
  <si>
    <t>Тонометры механические</t>
  </si>
  <si>
    <t>Шланг сантехнический</t>
  </si>
  <si>
    <t>Гипохлорит натрия</t>
  </si>
  <si>
    <t>Полиэтиленовые пакеты</t>
  </si>
  <si>
    <t>Бязь суровая</t>
  </si>
  <si>
    <t>Щетка для уборки</t>
  </si>
  <si>
    <t>Профиль металлический</t>
  </si>
  <si>
    <t>Портландцемент пуццолановый</t>
  </si>
  <si>
    <t>Сетевой кабель</t>
  </si>
  <si>
    <t>Коннектор</t>
  </si>
  <si>
    <t>Коммуникационный шкаф</t>
  </si>
  <si>
    <t>Щебень</t>
  </si>
  <si>
    <t>Клинец</t>
  </si>
  <si>
    <t>Утюг для пластиковых труб</t>
  </si>
  <si>
    <t>Набор для электрика</t>
  </si>
  <si>
    <t>Набор ключей комбинированных</t>
  </si>
  <si>
    <t>Лак для дерева</t>
  </si>
  <si>
    <t>Коммутатор</t>
  </si>
  <si>
    <t>Сотовый поликарбонат</t>
  </si>
  <si>
    <t>Ковролин</t>
  </si>
  <si>
    <t>Ароматизатор</t>
  </si>
  <si>
    <t>Шпатлевка строительная</t>
  </si>
  <si>
    <t>Мешок боксерский</t>
  </si>
  <si>
    <t>Тестер сети</t>
  </si>
  <si>
    <t>Зарядное устройство для аккумулятора</t>
  </si>
  <si>
    <t>Аккумулятор свинцовый для запуска поршневых двигателей</t>
  </si>
  <si>
    <t>Светильник</t>
  </si>
  <si>
    <t>Электрическая сушилка для рук</t>
  </si>
  <si>
    <t>Термометры ртутные</t>
  </si>
  <si>
    <t>Гипсокартон</t>
  </si>
  <si>
    <t>Папка</t>
  </si>
  <si>
    <t>Алюминиевый профиль</t>
  </si>
  <si>
    <t>ДСП (древесно-стружечная плита)</t>
  </si>
  <si>
    <t>Труба пластмассовая</t>
  </si>
  <si>
    <t>Отвод</t>
  </si>
  <si>
    <t>Кран шаровой</t>
  </si>
  <si>
    <t>Тройник полипропиленовый</t>
  </si>
  <si>
    <t>Одежда специальная для защиты от общих производственных загрязнений и механических воздействий</t>
  </si>
  <si>
    <t>Патч панель</t>
  </si>
  <si>
    <t>Обжимки для сетевого кабеля</t>
  </si>
  <si>
    <t>Монтажный провод</t>
  </si>
  <si>
    <t>Изолента</t>
  </si>
  <si>
    <t>Мешок текстильный для упаковки готовых изделий</t>
  </si>
  <si>
    <t>Батареи аккумуляторные никель-металл-гидридные</t>
  </si>
  <si>
    <t>Рассада Шафрана</t>
  </si>
  <si>
    <t>Вода минеральная столовая</t>
  </si>
  <si>
    <t>Замок для дверей</t>
  </si>
  <si>
    <t>Пила циркулярная</t>
  </si>
  <si>
    <t>Переключатель клавишный</t>
  </si>
  <si>
    <t>Внешняя звуковая карта</t>
  </si>
  <si>
    <t>Антисептики и дезинфицирующие препараты</t>
  </si>
  <si>
    <t>Скоросшиватель</t>
  </si>
  <si>
    <t>Акустический поролон</t>
  </si>
  <si>
    <t>Набор настольный канцелярский</t>
  </si>
  <si>
    <t>Ш-185163; Лот-198054</t>
  </si>
  <si>
    <t>Ш-186180; Лот-198715</t>
  </si>
  <si>
    <t>Ш-187090; Лот-199330</t>
  </si>
  <si>
    <t>Ш-194012; Лот-210994</t>
  </si>
  <si>
    <t>Ш-196689; Лот-220988</t>
  </si>
  <si>
    <t>Ш-197493; Лот-215214</t>
  </si>
  <si>
    <t>Ш-199308; Лот-221078</t>
  </si>
  <si>
    <t>Ш-198932; Лот-215257</t>
  </si>
  <si>
    <t>Ш-201674; Лот-222720</t>
  </si>
  <si>
    <t>Ш-202654; Лот-223343</t>
  </si>
  <si>
    <t>Ш-202760; Лот-223414</t>
  </si>
  <si>
    <t>Ш-204599; Лот-225385</t>
  </si>
  <si>
    <t>Ш-211825; Лот-230891</t>
  </si>
  <si>
    <t>Ш-212547; Лот-231801</t>
  </si>
  <si>
    <t>Ш-214228; Лот-234201</t>
  </si>
  <si>
    <t>Ш-217908; Лот-238734</t>
  </si>
  <si>
    <t>Ш-217918; Лот-238739</t>
  </si>
  <si>
    <t>Ш-217900; Лот-238745</t>
  </si>
  <si>
    <t>Ш-221017; Лот-242638</t>
  </si>
  <si>
    <t>Ш-222077; Лот-243996</t>
  </si>
  <si>
    <t>Ш-233409; Лот-255593</t>
  </si>
  <si>
    <t>Ш-233408; Лот-255613</t>
  </si>
  <si>
    <t>Ш-233407; Лот-255631</t>
  </si>
  <si>
    <t>Ш-240820; Лот-263664</t>
  </si>
  <si>
    <t>Ш-241694; Лот-265867</t>
  </si>
  <si>
    <t>Ш-244455; Лот-268850</t>
  </si>
  <si>
    <t>Ш-250243; Лот-276372</t>
  </si>
  <si>
    <t>Ш-250318; Лот-276396</t>
  </si>
  <si>
    <t>Ш-260537; Лот-287276</t>
  </si>
  <si>
    <t>Ш-265289; Лот-293113</t>
  </si>
  <si>
    <t>Ш-265285; Лот-293127</t>
  </si>
  <si>
    <t>Ш-265482; Лот-293321</t>
  </si>
  <si>
    <t>Ш-265397; Лот-293236</t>
  </si>
  <si>
    <t>Ш-273500; Лот-303359</t>
  </si>
  <si>
    <t>Ш-273615; Лот-303513</t>
  </si>
  <si>
    <t>Ш-273618; Лот-303535</t>
  </si>
  <si>
    <t>Ш-273627; Лот-303555</t>
  </si>
  <si>
    <t>Ш-275477; Лот-306039</t>
  </si>
  <si>
    <t>Ш-275811; Лот-306531</t>
  </si>
  <si>
    <t>Ш-276484; Лот-307525</t>
  </si>
  <si>
    <t>Ш-276594; Лот-307610</t>
  </si>
  <si>
    <t>Ш-276621; Лот-307676</t>
  </si>
  <si>
    <t>Ш-282609; Лот-313263</t>
  </si>
  <si>
    <t>Ш-289099; Лот-321551</t>
  </si>
  <si>
    <t>Ш-300062; Лот-333113</t>
  </si>
  <si>
    <t>Ш-301697; Лот-335893</t>
  </si>
  <si>
    <t>Ш-301688; Лот-335908</t>
  </si>
  <si>
    <t>Ш-301672; Лот-335939</t>
  </si>
  <si>
    <t>Ш-301850; Лот-336136</t>
  </si>
  <si>
    <t>Ш-301922; Лот-336260</t>
  </si>
  <si>
    <t>Ш-302431; Лот-337064</t>
  </si>
  <si>
    <t>Ш-302553; Лот-337151</t>
  </si>
  <si>
    <t>Ш-303081; Лот-337893</t>
  </si>
  <si>
    <t>Ш-303603; Лот-338643</t>
  </si>
  <si>
    <t>Ш-303951; Лот-339088</t>
  </si>
  <si>
    <t>Ш-304110; Лот-339306</t>
  </si>
  <si>
    <t>Ш-304858; Лот-340528</t>
  </si>
  <si>
    <t>Ш-304918; Лот-340537</t>
  </si>
  <si>
    <t>Ш-306140; Лот-342287</t>
  </si>
  <si>
    <t>Ш-306289; Лот-342545</t>
  </si>
  <si>
    <t>Ш-306328; Лот-342574</t>
  </si>
  <si>
    <t>Ш-307077; Лот-343642</t>
  </si>
  <si>
    <t>Ш-307309; Лот-344077</t>
  </si>
  <si>
    <t>Ш-307351; Лот-344124</t>
  </si>
  <si>
    <t>Ш-308378; Лот-345608</t>
  </si>
  <si>
    <t>Ш-313823; Лот-351312</t>
  </si>
  <si>
    <t>Ш-316696; Лот-353949</t>
  </si>
  <si>
    <t>Ш-317689; Лот-356486</t>
  </si>
  <si>
    <t>Ш-317904; Лот-356772</t>
  </si>
  <si>
    <t>Ш-317882; Лот-356775</t>
  </si>
  <si>
    <t>Ш-318282; Лот-357263</t>
  </si>
  <si>
    <t>Ш-320494; Лот-359957</t>
  </si>
  <si>
    <t>Ш-320492; Лот-359978</t>
  </si>
  <si>
    <t>Ш-323943; Лот-364649</t>
  </si>
  <si>
    <t>Ш-324785; Лот-365852</t>
  </si>
  <si>
    <t>Ш-325532; Лот-366954</t>
  </si>
  <si>
    <t>Ш-331495; Лот-367236</t>
  </si>
  <si>
    <t>Ш-331496; Лот-367239</t>
  </si>
  <si>
    <t>Ш-327455; Лот-369857</t>
  </si>
  <si>
    <t>Ш-337294; Лот-380847</t>
  </si>
  <si>
    <t>Ш-342245; Лот-387139</t>
  </si>
  <si>
    <t>Ш-344843; Лот-389974</t>
  </si>
  <si>
    <t>Ш-345188; Лот-390283</t>
  </si>
  <si>
    <t>Ш-345481; Лот-390508</t>
  </si>
  <si>
    <t>Ш-350064; Лот-395303</t>
  </si>
  <si>
    <t>Ш-350150; Лот-395376</t>
  </si>
  <si>
    <t>Ш-350240; Лот-395450</t>
  </si>
  <si>
    <t>Ш-350293; Лот-395484</t>
  </si>
  <si>
    <t>Ш-350285; Лот-395540</t>
  </si>
  <si>
    <t>Ш-350661; Лот-395911</t>
  </si>
  <si>
    <t>Ш-353119; Лот-400489</t>
  </si>
  <si>
    <t>Ш-359278; Лот-408124</t>
  </si>
  <si>
    <t>Ш-361514; Лот-410796</t>
  </si>
  <si>
    <t>Ш-361618; Лот-410912</t>
  </si>
  <si>
    <t>Ш-361715; Лот-411042</t>
  </si>
  <si>
    <t>Ш-361810; Лот-411118</t>
  </si>
  <si>
    <t>Ш-361863; Лот-411209</t>
  </si>
  <si>
    <t>Ш-361950; Лот-411378</t>
  </si>
  <si>
    <t>Ш-371469; Лот-422475</t>
  </si>
  <si>
    <t>Ш-371719; Лот-422836</t>
  </si>
  <si>
    <t>Ш-373609; Лот-425026</t>
  </si>
  <si>
    <t>Ш-373753; Лот-425055</t>
  </si>
  <si>
    <t>Ш-379597; Лот-432753</t>
  </si>
  <si>
    <t>Ш-382263; Лот-436325</t>
  </si>
  <si>
    <t>Ш-385888; Лот-440629</t>
  </si>
  <si>
    <t>Ш-396170; Лот-452981</t>
  </si>
  <si>
    <t>Ш-400107; Лот-457780</t>
  </si>
  <si>
    <t>Ш-405276; Лот-464797</t>
  </si>
  <si>
    <t>Ш-409918; Лот-469445</t>
  </si>
  <si>
    <t>Ш-410096; Лот-469738</t>
  </si>
  <si>
    <t>Ш-480163; Лот-480163</t>
  </si>
  <si>
    <t>Ш-422705; Лот-486114</t>
  </si>
  <si>
    <t>Ш-422690; Лот-486145</t>
  </si>
  <si>
    <t>Ш-429049; Лот-493310</t>
  </si>
  <si>
    <t>Ш-431320; Лот-495875</t>
  </si>
  <si>
    <t>Ш-431419; Лот-495906</t>
  </si>
  <si>
    <t>Ш-432961; Лот-498611</t>
  </si>
  <si>
    <t>Ш-433463; Лот-499186</t>
  </si>
  <si>
    <t>СП "GRAND MAROQAND AUDIO SERVIS"</t>
  </si>
  <si>
    <t>ЧП BLESSED DAYS</t>
  </si>
  <si>
    <t>MCHJ O`RIKZOR OPTOM PLUS</t>
  </si>
  <si>
    <t>ООО KAPITAL SANOAT</t>
  </si>
  <si>
    <t>ООО MUROD KANS</t>
  </si>
  <si>
    <t>TRADE ZONA MCHJ</t>
  </si>
  <si>
    <t>AURORA PHARMA MCHJ</t>
  </si>
  <si>
    <t xml:space="preserve">ЯТТ Расулов Абдулбоки Абдухамитович </t>
  </si>
  <si>
    <t>ELEKTR ASBOB SAVDO</t>
  </si>
  <si>
    <t>ЧП QUVONCH VA PARVOZ</t>
  </si>
  <si>
    <t>СП HAZORASP GAZ SERVIS</t>
  </si>
  <si>
    <t>GRAND TEXNO SYSTEM MCHJ</t>
  </si>
  <si>
    <t>Xusanov Alijon</t>
  </si>
  <si>
    <t xml:space="preserve"> ЧП FREGAT TRADE2020</t>
  </si>
  <si>
    <t>ООО PLURIBUS</t>
  </si>
  <si>
    <t>YaTT "NASRULLAYEV SHOMUROD NURILLA O‘G‘LI"</t>
  </si>
  <si>
    <t>ООО FULL PHARM</t>
  </si>
  <si>
    <t>"DEKOS GROUP" X/K.</t>
  </si>
  <si>
    <t>ООО STAGG SHOP</t>
  </si>
  <si>
    <t>MCHJ COLOR INVEST BEST GOLD</t>
  </si>
  <si>
    <t>2022 KARAVAN SHOP MCHJ</t>
  </si>
  <si>
    <t>СП STROY-LYUKS-BIZNES</t>
  </si>
  <si>
    <t>IKKI DUNYO SAODATI OK</t>
  </si>
  <si>
    <t>ООО ALL IN ONE DEAL</t>
  </si>
  <si>
    <t>ЧП G`ULOM BOBO UMIROV</t>
  </si>
  <si>
    <t>PRIME MEGASTORE MCHJ</t>
  </si>
  <si>
    <t>MIRAX QURILISH SERVIS MCHJ</t>
  </si>
  <si>
    <t>"INTERNATIONAL PAPER" MCHJ</t>
  </si>
  <si>
    <t>ЯТТ КАРИМОВА ФАРАХАТ</t>
  </si>
  <si>
    <t>GAFUROV RAVSHANBEK ERGASHEVICH</t>
  </si>
  <si>
    <t xml:space="preserve"> MCHJ NUR-NSS</t>
  </si>
  <si>
    <t>YETTI PLYUS YETTI MCHJ</t>
  </si>
  <si>
    <t>TURK SHANAY BIZNES</t>
  </si>
  <si>
    <t>ООО OLTIBEK FAMILY</t>
  </si>
  <si>
    <t>JAHONGIR PROJECT PROGRAM MCHJ</t>
  </si>
  <si>
    <t>ООО GREAT BARLOS DENOV</t>
  </si>
  <si>
    <t xml:space="preserve"> MCHJ "Muzaffar Anvar Biznes"</t>
  </si>
  <si>
    <t>"SMART TECHNOLOGY SYSTEMS" Mas uliyati cheklangan jamiyat</t>
  </si>
  <si>
    <t>LED STAR ELECTRICAL MCHJ</t>
  </si>
  <si>
    <t>BEST NOSIR MCHJ</t>
  </si>
  <si>
    <t>ООО SOFEKOM</t>
  </si>
  <si>
    <t>ООО "REZALIT KOLOR"</t>
  </si>
  <si>
    <t>DESKFORM MCHJ</t>
  </si>
  <si>
    <t>GLOBAL TEXNO TREYD MCHJ</t>
  </si>
  <si>
    <t>ООО EVRO SAVDO</t>
  </si>
  <si>
    <t>"AROMA AIR" mas`uliyati cheklangan jamiyati</t>
  </si>
  <si>
    <t>SOFTMAKER XK</t>
  </si>
  <si>
    <t>ООО SMARTTAB</t>
  </si>
  <si>
    <t>YaTT PULATOV IXTIYOR TAXIROVICH</t>
  </si>
  <si>
    <t>MUHAMMAD USMON MEGA STROY MONTAJ</t>
  </si>
  <si>
    <t>ООО KADR EFFECT</t>
  </si>
  <si>
    <t>OTASH SIFAT МЧЖ</t>
  </si>
  <si>
    <t>YATT 'NASIMOV FOZILXON OQILXON O'G'LI'</t>
  </si>
  <si>
    <t>ABDUFAZO TRADE</t>
  </si>
  <si>
    <t xml:space="preserve"> MChJ ATK TURON</t>
  </si>
  <si>
    <t>FORTIUS TRADE SUPPLIES MCHJ</t>
  </si>
  <si>
    <t>HUMSAR HSSY GROUP MCHJ</t>
  </si>
  <si>
    <t>YORQIN ХУСУСИЙ И.Ч ФИРМАСИ</t>
  </si>
  <si>
    <t>BIG PROGRESS 707 MCHJ</t>
  </si>
  <si>
    <t>ООО INJENERING SMA</t>
  </si>
  <si>
    <t>MCHJ ZOFE ABDULLOH NUR</t>
  </si>
  <si>
    <t>MARY-ACTION MCHJ</t>
  </si>
  <si>
    <t>Abduvaliev S</t>
  </si>
  <si>
    <t>TORG KVADRAT BRAND SHOP MCHJ</t>
  </si>
  <si>
    <t>ООО BOBUR MUNAVVARXON TONG</t>
  </si>
  <si>
    <t>VEGVAYZER GROUP MCHJ</t>
  </si>
  <si>
    <t>ХК Total Computer Service</t>
  </si>
  <si>
    <t>ООО INNOVATION SOLUTION BROKERООО INNOVATION SOLUTION BROKER</t>
  </si>
  <si>
    <t>ЧП FELIX BUSINESS KAPITAL</t>
  </si>
  <si>
    <t>ЯТТ Набижонов Рустамжон Хамдамжон угли</t>
  </si>
  <si>
    <t>ООО TEMUR TOLIB INVEST</t>
  </si>
  <si>
    <t>YATT HALIMOV IKROMJON PARDAQUL O'G'LI</t>
  </si>
  <si>
    <t>MAXMUDOV SHOYADBEK RAVSHANBEK O‘G‘LI</t>
  </si>
  <si>
    <t>ЯТТ Абдуллаев Рустамжон</t>
  </si>
  <si>
    <t>DILLER TASH MCHJ</t>
  </si>
  <si>
    <t>AVTOZAPCHAST MCHJ</t>
  </si>
  <si>
    <t>MAX COMPUTERS MCHJ</t>
  </si>
  <si>
    <t>ООО BEST-TOOLS</t>
  </si>
  <si>
    <t>ООО PROEL SHOP</t>
  </si>
  <si>
    <t>DENDROBIUM COSMETICS</t>
  </si>
  <si>
    <t>MCHJ MX ADMIRAL</t>
  </si>
  <si>
    <t>31407742940038</t>
  </si>
  <si>
    <t xml:space="preserve">42206941950084 </t>
  </si>
  <si>
    <t>32008870290041</t>
  </si>
  <si>
    <t>31702910261707</t>
  </si>
  <si>
    <t>42206941950084</t>
  </si>
  <si>
    <t>40709603180042</t>
  </si>
  <si>
    <t>2022 йил 2 чоракда тошкент давлат юридик университет томонидан томонидан кам баҳоли ва тез эскирувчи буюмлар ва хизматлар харид қилиш учун ўтказилган танловлар 
(тендерлар) ва амалга оширилган давлат харидлари тўғрисидаги</t>
  </si>
  <si>
    <t>Водомер</t>
  </si>
  <si>
    <t>Саз</t>
  </si>
  <si>
    <t>Поясной комплект радиомикрофона</t>
  </si>
  <si>
    <t>Телевизор 43"</t>
  </si>
  <si>
    <t>Телевизор 32"</t>
  </si>
  <si>
    <t>Диван</t>
  </si>
  <si>
    <t>Холодильник бытовой</t>
  </si>
  <si>
    <t>Набор офисной мебели</t>
  </si>
  <si>
    <t>Мини АТС</t>
  </si>
  <si>
    <t>Парта</t>
  </si>
  <si>
    <t>Кассовый аппарат</t>
  </si>
  <si>
    <t>Процессор</t>
  </si>
  <si>
    <t>Сервер</t>
  </si>
  <si>
    <t>Лабораторный шкаф</t>
  </si>
  <si>
    <t>Кушетка медицинская</t>
  </si>
  <si>
    <t>Книги печатные</t>
  </si>
  <si>
    <t>Кресло офисное</t>
  </si>
  <si>
    <t>Телевизор</t>
  </si>
  <si>
    <t>Стол для настольного тенниса</t>
  </si>
  <si>
    <t>Принтер</t>
  </si>
  <si>
    <t>Стол для армрестлинга</t>
  </si>
  <si>
    <t>Легкоподвижная тележка</t>
  </si>
  <si>
    <t>Кондиционер бытовой</t>
  </si>
  <si>
    <t>Система очистки воды</t>
  </si>
  <si>
    <t>Ш-180776; Лот-194400</t>
  </si>
  <si>
    <t>Ш-186155; Лот-198696</t>
  </si>
  <si>
    <t>Ш-186694; Лот-199039</t>
  </si>
  <si>
    <t>Ш-199484; Лот-219407</t>
  </si>
  <si>
    <t>Ш-196714; Лот-219671</t>
  </si>
  <si>
    <t>Ш-196747; Лот-220904</t>
  </si>
  <si>
    <t>Ш-199553; Лот-220977</t>
  </si>
  <si>
    <t>Ш-199114; Лот-221178</t>
  </si>
  <si>
    <t>Ш-202417; Лот-223150</t>
  </si>
  <si>
    <t>Ш-212756; Лот-232144</t>
  </si>
  <si>
    <t>Ш-220548; Лот-242082</t>
  </si>
  <si>
    <t>Ш-221687; Лот-243468</t>
  </si>
  <si>
    <t>Ш-234933; Лот-243847</t>
  </si>
  <si>
    <t>Ш-222098; Лот-244004</t>
  </si>
  <si>
    <t>Ш-222207; Лот-244074</t>
  </si>
  <si>
    <t>Ш-225685; Лот-248333</t>
  </si>
  <si>
    <t>Ш-241057; Лот-265114</t>
  </si>
  <si>
    <t>Ш-241546; Лот-265802</t>
  </si>
  <si>
    <t>Ш-296963; Лот-326271</t>
  </si>
  <si>
    <t>Ш-310855; Лот-326700</t>
  </si>
  <si>
    <t>Ш-306798; Лот-343201</t>
  </si>
  <si>
    <t>Ш-312828; Лот-349871</t>
  </si>
  <si>
    <t>Ш-317009; Лот-355648</t>
  </si>
  <si>
    <t>Ш-318446; Лот-357312</t>
  </si>
  <si>
    <t>Ш-319403; Лот-358698</t>
  </si>
  <si>
    <t>Ш-320843; Лот-360462</t>
  </si>
  <si>
    <t>Ш-329677; Лот-364826</t>
  </si>
  <si>
    <t>Ш-328721; Лот-371749</t>
  </si>
  <si>
    <t>Ш-342365; Лот-387214</t>
  </si>
  <si>
    <t>Ш-370994; Лот-421448</t>
  </si>
  <si>
    <t>Ш-379473; Лот-432580</t>
  </si>
  <si>
    <t>Ш-380372; Лот-433752</t>
  </si>
  <si>
    <t>TECHNOLOGY E-SMART MARKET MCHJ</t>
  </si>
  <si>
    <t>ЧП FAIR SELLERS GROUP</t>
  </si>
  <si>
    <t>RAYYON OLIY SAVDO XK</t>
  </si>
  <si>
    <t>Oltin tola-zamini хусусий корхонаси</t>
  </si>
  <si>
    <t>JUMABAYEV DIYORBEK BAXRAMOVICH YaTT</t>
  </si>
  <si>
    <t xml:space="preserve">32906963140010 </t>
  </si>
  <si>
    <t>ООО KAMOL BROKER SAVDO</t>
  </si>
  <si>
    <t>ЧП VODIY COMFORT MEBELLAR</t>
  </si>
  <si>
    <t>“ACCOUNT SERVER GROUP” ХК</t>
  </si>
  <si>
    <t>ООО"Mehau Trade"</t>
  </si>
  <si>
    <t>ООО ARCA GROUP</t>
  </si>
  <si>
    <t xml:space="preserve">ООО GOLD APOLON </t>
  </si>
  <si>
    <t>ЧП SOLUTIONS FOR IT</t>
  </si>
  <si>
    <t xml:space="preserve">ООО NAVRUZ BEST GROUP </t>
  </si>
  <si>
    <t>ООО GARANT SAMARKAND INVEST</t>
  </si>
  <si>
    <t>"HAMKOR ANDIJON" MCHJ</t>
  </si>
  <si>
    <t>"YURIDIK ADABIYOTLAR PUBLISH" MCHJ</t>
  </si>
  <si>
    <t>O‘ZBEKISTON RESPUBLIKASI ADLIYA VAZIRLIGI QOSHIDAGI "ADOLAT" MILLIY HUQUQIY AXBOROT MARKAZI</t>
  </si>
  <si>
    <t>ООО NURMUHAMMAD TRADING STAR</t>
  </si>
  <si>
    <t xml:space="preserve"> ЧП ART ONLY TRADE</t>
  </si>
  <si>
    <t>ООО NAVRUZ BEST GROUP</t>
  </si>
  <si>
    <t>KINGDOM OF PROGRAMMERS МЧЖ</t>
  </si>
  <si>
    <t>Yatt Rajabova Moxigul</t>
  </si>
  <si>
    <t>ЧП LEADER ALISHER</t>
  </si>
  <si>
    <t>СП AQUALINE ASIA</t>
  </si>
  <si>
    <t>ООО MEDIAPARK GROUP</t>
  </si>
  <si>
    <t>ЧП ART ONLY TRADE</t>
  </si>
  <si>
    <t>Услуга подключения поддержки SSL протокола</t>
  </si>
  <si>
    <t>Услуга по перевозке пассажиров автобусом по заказам</t>
  </si>
  <si>
    <t>Услуга по техническому обслуживанию, сопровождению программного обеспечения</t>
  </si>
  <si>
    <t>Услуги по переплету книг</t>
  </si>
  <si>
    <t>Услуга сублимационной печати</t>
  </si>
  <si>
    <t>Услуги по пошиву текстильных изделий</t>
  </si>
  <si>
    <t>Услуги по изготовлению мебельной продукции</t>
  </si>
  <si>
    <t>Услуги по графическому дизайну прочие</t>
  </si>
  <si>
    <t>Услуга по проведению профилактических испытаний электрооборудования, силовых проводов и защитного заземления</t>
  </si>
  <si>
    <t>Услуги по срочной стирке белья</t>
  </si>
  <si>
    <t>Услуга по ремонту стиральных машин</t>
  </si>
  <si>
    <t>Научно - техническая работа</t>
  </si>
  <si>
    <t>Услуги по изготовлению печатей и штампов</t>
  </si>
  <si>
    <t>Услуга по монтажу и программированию мини АТС</t>
  </si>
  <si>
    <t>Услуга по разработке проектно-сметных работ</t>
  </si>
  <si>
    <t>Аренда аудио-видео техники</t>
  </si>
  <si>
    <t>Аренда сооружений</t>
  </si>
  <si>
    <t>Услуги по монтажу и установке системы видеонаблюдения</t>
  </si>
  <si>
    <t>Услуга по текущему ремонту систем кондиционирования и вентиляции помещений</t>
  </si>
  <si>
    <t>Ш-180190; Лот-193374</t>
  </si>
  <si>
    <t>Ш-195753; Лот-211412</t>
  </si>
  <si>
    <t>Ш-217813; Лот-238645</t>
  </si>
  <si>
    <t>Ш-217825; Лот-238667</t>
  </si>
  <si>
    <t>Ш-217847; Лот-238675</t>
  </si>
  <si>
    <t>Ш-234934; Лот-243894</t>
  </si>
  <si>
    <t>Ш-227633; Лот-251095</t>
  </si>
  <si>
    <t>Ш-232585; Лот-253820</t>
  </si>
  <si>
    <t>Ш-232584; Лот-253826</t>
  </si>
  <si>
    <t>Ш-240358; Лот-259303</t>
  </si>
  <si>
    <t>Ш-245491; Лот-270182</t>
  </si>
  <si>
    <t>Ш-245484; Лот-270186</t>
  </si>
  <si>
    <t>Ш-247008; Лот-272048</t>
  </si>
  <si>
    <t>Ш-250740; Лот-277001</t>
  </si>
  <si>
    <t>Ш-300571; Лот-333866</t>
  </si>
  <si>
    <t>Ш-301621; Лот-335889</t>
  </si>
  <si>
    <t>Ш-301809; Лот-336132</t>
  </si>
  <si>
    <t>Ш-316466; Лот-354889</t>
  </si>
  <si>
    <t>Ш-316787; Лот-355315</t>
  </si>
  <si>
    <t>Ш-321069; Лот-360665</t>
  </si>
  <si>
    <t>Ш-325794; Лот-367361</t>
  </si>
  <si>
    <t>Ш-367487; Лот-404597</t>
  </si>
  <si>
    <t>Ш-394108; Лот-450441</t>
  </si>
  <si>
    <t>Ш-395745; Лот-452424</t>
  </si>
  <si>
    <t>Ш-395738; Лот-452434</t>
  </si>
  <si>
    <t>Ш-396192; Лот-453025</t>
  </si>
  <si>
    <t>Ш-434224; Лот-500166</t>
  </si>
  <si>
    <t>MCHJ ARSENAL WEBNAME</t>
  </si>
  <si>
    <t>TRAVELWIND MCHJ</t>
  </si>
  <si>
    <t>MAKSUTOVA YULIYA GEORGIYEVNA</t>
  </si>
  <si>
    <t xml:space="preserve">SHORAXMAT-FAYZ OK </t>
  </si>
  <si>
    <t>SHORAXMAT-FAYZ OK</t>
  </si>
  <si>
    <t>ООО MANAVIYATCHI YOSHLAR FAOLIYATI</t>
  </si>
  <si>
    <t>ООО PLUMB LINE</t>
  </si>
  <si>
    <t>ООО MADH HAYOT</t>
  </si>
  <si>
    <t>ЧП RAXMATXO'JA</t>
  </si>
  <si>
    <t>ООО UZ TRANSPORT STANDART</t>
  </si>
  <si>
    <t>ООО KANS TEX DELUX</t>
  </si>
  <si>
    <t>"SAMODAGI CHAQMOQ" mas`uliyati cheklangan jamiyati</t>
  </si>
  <si>
    <t>ООО "ARX STROY TA’MIR</t>
  </si>
  <si>
    <t>ООО M-EXCLUSIVE</t>
  </si>
  <si>
    <t>NANO TECHNOLOGY 001 MCHJ</t>
  </si>
  <si>
    <t>ИП ХАМ В.Л</t>
  </si>
  <si>
    <t>Университетнинг Х.Олимжондаги 4-ўқув биносига кондиционерлар харид қилиш (24 талик - 9 дона, 18 талик - 6 дона, 9 талик - 7 дона)</t>
  </si>
  <si>
    <t>Университетнинг Х.Олимжондаги 4-ўқув биносига кондиционерлар харид қилиш (24 талик - 3 дона, 12 талик - 2 дона, 9 талик - 1 дона)</t>
  </si>
  <si>
    <t>Аҳборот ресурс марказига хорижий адабиётлар харид қилиш (Кембридж)</t>
  </si>
  <si>
    <t>Аҳборот ресурс марказига хорижий адабиётлар харид қилиш (Оксфорд)</t>
  </si>
  <si>
    <t>аукцион</t>
  </si>
  <si>
    <t>Ш-20604; Лот-22111007027622</t>
  </si>
  <si>
    <t>Ш-29324; Лот-22111007043593</t>
  </si>
  <si>
    <t>Ш-45628; Лот-22111007063827</t>
  </si>
  <si>
    <t>Ш-45656; Лот-22111007063771</t>
  </si>
  <si>
    <t>ARTEL GROUP 7 MCHJ</t>
  </si>
  <si>
    <t>"E-LINE PRESS" masuliyati cheklangan jamiyati</t>
  </si>
  <si>
    <t>комплект</t>
  </si>
  <si>
    <t>Аҳборот ресурс марказига адабиётлар харид қилиш</t>
  </si>
  <si>
    <t>Аҳборот ресурс марказига адабиётлар харид қилиш (Юридик техникумлар учун)</t>
  </si>
  <si>
    <t>Кооперация</t>
  </si>
  <si>
    <t>Жалюзилар</t>
  </si>
  <si>
    <t>Ш-17723; Лот-22111007021321</t>
  </si>
  <si>
    <t>Ш-34592; Лот-22111007052617</t>
  </si>
  <si>
    <t>Ш-47509; Лот-22111007067488</t>
  </si>
  <si>
    <t>Ш-0115825; Лот-0115825</t>
  </si>
  <si>
    <t>ООО SHARQ ZIYOKORI</t>
  </si>
  <si>
    <t>MY FUTURE EMM XK</t>
  </si>
  <si>
    <t>KITOB SAYYORASI МCHJ</t>
  </si>
  <si>
    <t>OOO "Decomatic art"</t>
  </si>
  <si>
    <t>м2</t>
  </si>
  <si>
    <t>2022-yil (10 oy) davomida universitet oʻquv binolarida dizenseksiya, dezinfeksiya va deratizatsiya xizmati</t>
  </si>
  <si>
    <t>2022-yil (10 oy) davomida universitetning 1 va 2-Talabalar turar joyi binolarida dizenseksiya, dezinfeksiya va deratizatsiya xizmati</t>
  </si>
  <si>
    <t>TDYUning 1,2 va 3 oʻquv binolariga oʻrnatilgan sovitish va isitish uskunalari (399 fankoyl, 4 dona chiller, 18 dona nasos, 12 dona shamollatish qurilmalari)ni 2022-yil (10 oy) davomida texnik xizmat кўрсатиш</t>
  </si>
  <si>
    <t>Тошкент давлат юридик университетининг 3-талабалар турар жойлари биносига симсиз интернет (Wi-Fi) ўрнатиш хизмати</t>
  </si>
  <si>
    <t>Ш-81; Лот-22110012053277</t>
  </si>
  <si>
    <t>Ш-80; Лот-22110012053288</t>
  </si>
  <si>
    <t>Ш-10; Лот-22110012053338</t>
  </si>
  <si>
    <t>Ш-45; Лот-22110012057456</t>
  </si>
  <si>
    <t>YUNUSOBOD TUMANI DESINFEKSIYA STANSIYASI</t>
  </si>
  <si>
    <t>OOO "ISHONCH TERMO SERVIS"</t>
  </si>
  <si>
    <t>хизмат</t>
  </si>
  <si>
    <t>31811977060010</t>
  </si>
  <si>
    <t>тўғридан-тўғри</t>
  </si>
  <si>
    <t>ЯТТ "АКНАЗАРОВ М.М."</t>
  </si>
  <si>
    <t>ГУП "Экспертиза градо строительной документаций" при Минестрестве стройтельство</t>
  </si>
  <si>
    <t>АО "Узбекфильм"</t>
  </si>
  <si>
    <t>"GROSS INSURANCE" МЧЖ</t>
  </si>
  <si>
    <t>Ипотека банк АТИБ Шойхонтохур филиали Миллий ипотека БХМ-</t>
  </si>
  <si>
    <t>OOO "UNIVERSAL-ENERGY-LABORATORIS"</t>
  </si>
  <si>
    <t>АО "UZBEKISTAN AIRWAYS"</t>
  </si>
  <si>
    <t>Тошкент шахар ИИББ хузуридаги Куриклаш бошкармаси</t>
  </si>
  <si>
    <t>ГУП "Сувсоз"</t>
  </si>
  <si>
    <t>"UNICON-SOFT" МЧЖ</t>
  </si>
  <si>
    <t>"O`ZBEKISTON POCHTASI" АЖ</t>
  </si>
  <si>
    <t>OOO "INTER KABEL SERVIS"</t>
  </si>
  <si>
    <t>ООО FRIDAYS NIGHTS</t>
  </si>
  <si>
    <t>OOO  ROHAT MG</t>
  </si>
  <si>
    <t>Плай мобиле МЧЖ</t>
  </si>
  <si>
    <t>ГУВД г.Ташкент</t>
  </si>
  <si>
    <t>ООО Ёшлар Оромгохи</t>
  </si>
  <si>
    <t>ООО "Бухоротурист"</t>
  </si>
  <si>
    <t>"O`ZTEMIRYO`LYO`LOVCHI" АЖ</t>
  </si>
  <si>
    <t>А.Навоий номидаги Узбекистон Миллий кутибхонаси</t>
  </si>
  <si>
    <t>YUMMY FOODS XUSUSIY KORXONASI</t>
  </si>
  <si>
    <t>"O`ZBEKTELEKOM" АЖ</t>
  </si>
  <si>
    <t>ООО"DR MEDIA"</t>
  </si>
  <si>
    <t>ALSKOM</t>
  </si>
  <si>
    <t>SILK WAY CITY</t>
  </si>
  <si>
    <t>487366912</t>
  </si>
  <si>
    <t>305550214</t>
  </si>
  <si>
    <t>200795984</t>
  </si>
  <si>
    <t>306628114</t>
  </si>
  <si>
    <t>207200524</t>
  </si>
  <si>
    <t>201122450</t>
  </si>
  <si>
    <t>203366731</t>
  </si>
  <si>
    <t>300777924</t>
  </si>
  <si>
    <t>Ш-29; Лот-22110014648541</t>
  </si>
  <si>
    <t xml:space="preserve"> Услуга по профилактическому осмотру сопротивления изоляции силовых цепей, кабельных линий и электрооборудования.</t>
  </si>
  <si>
    <t>Экспертиза хулосаси</t>
  </si>
  <si>
    <t>Ш-514-Е Лот-22110010584720</t>
  </si>
  <si>
    <t>Ш-138; Лот-22110014568522</t>
  </si>
  <si>
    <t>Кийимлар ижараси</t>
  </si>
  <si>
    <t>Ш-22/22; Лот-22110027536538</t>
  </si>
  <si>
    <t xml:space="preserve"> Услуги проведения контрольного обмера выполненных строительно-ремонтных работ</t>
  </si>
  <si>
    <t>Ш-38/58/3488; Лот-22110037551897</t>
  </si>
  <si>
    <t>Обязательное страхование жизни и здоровья</t>
  </si>
  <si>
    <t>Ш-13/H; Лот-22110014531069</t>
  </si>
  <si>
    <t>Кабели силовые с медной жилой на напряжение более 1 кВ</t>
  </si>
  <si>
    <t>Счетчики производства или потребления электроэнергии</t>
  </si>
  <si>
    <t>Модемы</t>
  </si>
  <si>
    <t>Авиабилет</t>
  </si>
  <si>
    <t>Ш-312; Лот-22110022520598</t>
  </si>
  <si>
    <t>Ш-278; Лот-22110022464095</t>
  </si>
  <si>
    <t>Ш-Доп.сог.№1 по.дог.17599-Х от 21.02.2022; Лот-22110010218009</t>
  </si>
  <si>
    <t>Қўриқлаш хизмати</t>
  </si>
  <si>
    <t>MAXSUSTRANS ISHLAB CHIQARISH BOSHQARMASI</t>
  </si>
  <si>
    <t>Ш-Доп.сог.№1 по дог. 112590; Лот-22110061232193</t>
  </si>
  <si>
    <t>Чиқинди чиқариш хизмати</t>
  </si>
  <si>
    <t>Ш-Доп.сог.№1 по.дог. 22116; Лот-22110010142031</t>
  </si>
  <si>
    <t>Совуқ сув ва оқова сув</t>
  </si>
  <si>
    <t>Ш-8958-2022/IJRO-SON; Лот-22110010434432</t>
  </si>
  <si>
    <t>Ijro.gov.uz</t>
  </si>
  <si>
    <t>Ш-150; Лот-22110010430669</t>
  </si>
  <si>
    <t>Почтовая марка</t>
  </si>
  <si>
    <t>Ш-0197-22; Лот-22110014407297</t>
  </si>
  <si>
    <t>Наконечники</t>
  </si>
  <si>
    <t>м</t>
  </si>
  <si>
    <t>Ш-06/22; Лот-22110031346289</t>
  </si>
  <si>
    <t xml:space="preserve"> Услуги по организации обеда</t>
  </si>
  <si>
    <t>Ш-158; Лот-22110031323508</t>
  </si>
  <si>
    <t>Мехмонхона хизмати</t>
  </si>
  <si>
    <t>Ш-7333-2022/IJRO; Лот-22110010322855</t>
  </si>
  <si>
    <t>Ш-1778/22; Лот-22110024655150</t>
  </si>
  <si>
    <t>Алоқа хизмати (смс)</t>
  </si>
  <si>
    <t>Ш-Доп.сог.№1 по дог.68 от 07.01.2022; Лот-22110010069596</t>
  </si>
  <si>
    <t>Ш-YU-37/22-SONLI; Лот-22110040638689</t>
  </si>
  <si>
    <t>Услуги зон отдыха</t>
  </si>
  <si>
    <t>Ш-22066; Лот-22110014568436</t>
  </si>
  <si>
    <t>Гостиничные услуги</t>
  </si>
  <si>
    <t>Ш-JPD 4122-3054; Лот-22110010567993</t>
  </si>
  <si>
    <t>Темир йўл билети</t>
  </si>
  <si>
    <t>Ш-ISBN-C-36784; Лот-22110014495512</t>
  </si>
  <si>
    <t>ISBN коди олиш учун</t>
  </si>
  <si>
    <t>Ш-LBC-C-36783; Лот-22110014495510</t>
  </si>
  <si>
    <t>LBC коди олиш учун</t>
  </si>
  <si>
    <t>Ш-1; Лот-22110031374349</t>
  </si>
  <si>
    <t>Услуги по организации обеда</t>
  </si>
  <si>
    <t>Ш-1921718336; Лот-22110024369225</t>
  </si>
  <si>
    <t xml:space="preserve"> Услуги телефонной связи</t>
  </si>
  <si>
    <t>Ш-25/03; Лот-22110031347172</t>
  </si>
  <si>
    <t>Овқатлантириш хизсати</t>
  </si>
  <si>
    <t>Ш-SH 1/4-1/048; Лот-22110037346292</t>
  </si>
  <si>
    <t>Суғурта хизмати</t>
  </si>
  <si>
    <t>Ш-04; Лот-22110031326856</t>
  </si>
  <si>
    <t>Ш-22-53; Лот-22110010314750</t>
  </si>
  <si>
    <t>Услуги по почтовой связи</t>
  </si>
  <si>
    <t>АТ Халқ банки</t>
  </si>
  <si>
    <t>365 кун</t>
  </si>
  <si>
    <t>20.05.2022 йилдаги БТ5370-сон шартнома</t>
  </si>
  <si>
    <t>09.06.2022 йилдаги БТ5497-сон шартнома</t>
  </si>
  <si>
    <t>2022 йил 2-чоракда Тошкенда давлат юридик университетида Давлат мақсадли жамғармалардан ажратилган 
субсидиялар, кредитлар ҳамда тижорат банкларига жойлаштирилган депозитлар тўғрисидаги</t>
  </si>
  <si>
    <t>2022 йил 2-чоракда Тошкент давлат юридик университети бюджетдан ажратилган маблағларнинг чегараланган миқдорининг ўз тасарруфидаги бюджет ташкилотлари кесимида тақсимоти тўғрисида</t>
  </si>
  <si>
    <t>Тошкент давлат юридик университети</t>
  </si>
  <si>
    <t>Ҳисобот даври мобайнида бюджетдан ажратилаётган маблағлар суммаси (минг сўмда)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</si>
</sst>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  <numFmt numFmtId="172" formatCode="0.0"/>
    <numFmt numFmtId="173" formatCode="#,##0.0"/>
    <numFmt numFmtId="174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18"/>
      <name val="Times New Roman"/>
      <family val="1"/>
    </font>
    <font>
      <i/>
      <sz val="12"/>
      <color indexed="8"/>
      <name val="Times New Roman"/>
      <family val="1"/>
    </font>
    <font>
      <sz val="10"/>
      <color indexed="57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2"/>
      <color rgb="FF000000"/>
      <name val="Times New Roman"/>
      <family val="1"/>
    </font>
    <font>
      <sz val="11"/>
      <color rgb="FF000080"/>
      <name val="Times New Roman"/>
      <family val="1"/>
    </font>
    <font>
      <sz val="12"/>
      <color rgb="FF00008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4"/>
      <color rgb="FF000080"/>
      <name val="Times New Roman"/>
      <family val="1"/>
    </font>
    <font>
      <i/>
      <sz val="12"/>
      <color rgb="FF000000"/>
      <name val="Times New Roman"/>
      <family val="1"/>
    </font>
    <font>
      <sz val="10"/>
      <color rgb="FF339966"/>
      <name val="Times New Roman"/>
      <family val="1"/>
    </font>
    <font>
      <b/>
      <sz val="10"/>
      <color rgb="FF000080"/>
      <name val="Times New Roman"/>
      <family val="1"/>
    </font>
    <font>
      <sz val="10"/>
      <color rgb="FF000080"/>
      <name val="Times New Roman"/>
      <family val="1"/>
    </font>
    <font>
      <b/>
      <sz val="1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top" wrapText="1"/>
    </xf>
    <xf numFmtId="0" fontId="43" fillId="0" borderId="0" xfId="42" applyAlignment="1">
      <alignment horizontal="center" vertical="center"/>
    </xf>
    <xf numFmtId="0" fontId="27" fillId="0" borderId="0" xfId="42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center" wrapText="1"/>
    </xf>
    <xf numFmtId="0" fontId="60" fillId="0" borderId="0" xfId="0" applyFont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62" fillId="0" borderId="0" xfId="0" applyFont="1" applyAlignment="1">
      <alignment horizontal="center"/>
    </xf>
    <xf numFmtId="0" fontId="43" fillId="33" borderId="10" xfId="42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vertical="center"/>
    </xf>
    <xf numFmtId="0" fontId="59" fillId="33" borderId="0" xfId="0" applyFont="1" applyFill="1" applyAlignment="1">
      <alignment vertical="top" wrapText="1"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 vertical="top" wrapText="1"/>
    </xf>
    <xf numFmtId="0" fontId="57" fillId="33" borderId="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43" fillId="34" borderId="10" xfId="42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9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9" fillId="0" borderId="0" xfId="0" applyFont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/>
    </xf>
    <xf numFmtId="173" fontId="65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3" fontId="65" fillId="0" borderId="10" xfId="0" applyNumberFormat="1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1" fontId="59" fillId="35" borderId="11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9" fillId="33" borderId="10" xfId="0" applyFont="1" applyFill="1" applyBorder="1" applyAlignment="1">
      <alignment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59" fillId="33" borderId="1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Alignment="1">
      <alignment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59" fillId="35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horizontal="center" vertical="center"/>
      <protection/>
    </xf>
    <xf numFmtId="165" fontId="59" fillId="33" borderId="10" xfId="60" applyFont="1" applyFill="1" applyBorder="1" applyAlignment="1">
      <alignment vertical="center" wrapText="1"/>
    </xf>
    <xf numFmtId="165" fontId="59" fillId="33" borderId="10" xfId="60" applyFont="1" applyFill="1" applyBorder="1" applyAlignment="1">
      <alignment horizontal="center" vertical="center" wrapText="1"/>
    </xf>
    <xf numFmtId="165" fontId="58" fillId="33" borderId="10" xfId="0" applyNumberFormat="1" applyFont="1" applyFill="1" applyBorder="1" applyAlignment="1">
      <alignment horizontal="center" vertical="center" wrapText="1"/>
    </xf>
    <xf numFmtId="165" fontId="59" fillId="33" borderId="10" xfId="0" applyNumberFormat="1" applyFont="1" applyFill="1" applyBorder="1" applyAlignment="1">
      <alignment vertical="center" wrapText="1"/>
    </xf>
    <xf numFmtId="165" fontId="57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57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wrapText="1"/>
    </xf>
    <xf numFmtId="0" fontId="72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6" xfId="0" applyNumberFormat="1" applyFont="1" applyFill="1" applyBorder="1" applyAlignment="1" applyProtection="1">
      <alignment horizontal="center" vertical="center" wrapText="1"/>
      <protection/>
    </xf>
    <xf numFmtId="1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9" fillId="33" borderId="10" xfId="0" applyFont="1" applyFill="1" applyBorder="1" applyAlignment="1">
      <alignment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91)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7.8515625" style="0" customWidth="1"/>
    <col min="2" max="2" width="19.140625" style="0" customWidth="1"/>
    <col min="3" max="3" width="65.7109375" style="0" customWidth="1"/>
    <col min="4" max="4" width="31.7109375" style="0" customWidth="1"/>
  </cols>
  <sheetData>
    <row r="3" spans="1:4" ht="53.25" customHeight="1">
      <c r="A3" s="100" t="s">
        <v>184</v>
      </c>
      <c r="B3" s="101"/>
      <c r="C3" s="101"/>
      <c r="D3" s="101"/>
    </row>
    <row r="4" spans="1:4" ht="37.5" customHeight="1">
      <c r="A4" s="102" t="s">
        <v>185</v>
      </c>
      <c r="B4" s="102"/>
      <c r="C4" s="102"/>
      <c r="D4" s="102"/>
    </row>
    <row r="8" spans="1:4" ht="44.25" customHeight="1">
      <c r="A8" s="1" t="s">
        <v>0</v>
      </c>
      <c r="B8" s="1" t="s">
        <v>176</v>
      </c>
      <c r="C8" s="1" t="s">
        <v>177</v>
      </c>
      <c r="D8" s="1" t="s">
        <v>178</v>
      </c>
    </row>
    <row r="9" spans="1:4" ht="38.25">
      <c r="A9" s="17" t="s">
        <v>8</v>
      </c>
      <c r="B9" s="2" t="s">
        <v>186</v>
      </c>
      <c r="C9" s="28" t="s">
        <v>201</v>
      </c>
      <c r="D9" s="3" t="s">
        <v>215</v>
      </c>
    </row>
    <row r="10" spans="1:4" ht="25.5">
      <c r="A10" s="17" t="s">
        <v>9</v>
      </c>
      <c r="B10" s="2" t="s">
        <v>187</v>
      </c>
      <c r="C10" s="3" t="s">
        <v>202</v>
      </c>
      <c r="D10" s="3" t="s">
        <v>216</v>
      </c>
    </row>
    <row r="11" spans="1:4" s="33" customFormat="1" ht="25.5">
      <c r="A11" s="30" t="s">
        <v>10</v>
      </c>
      <c r="B11" s="31" t="s">
        <v>188</v>
      </c>
      <c r="C11" s="32" t="s">
        <v>203</v>
      </c>
      <c r="D11" s="32" t="s">
        <v>216</v>
      </c>
    </row>
    <row r="12" spans="1:4" s="33" customFormat="1" ht="38.25">
      <c r="A12" s="30" t="s">
        <v>26</v>
      </c>
      <c r="B12" s="31" t="s">
        <v>189</v>
      </c>
      <c r="C12" s="32" t="s">
        <v>204</v>
      </c>
      <c r="D12" s="32" t="s">
        <v>216</v>
      </c>
    </row>
    <row r="13" spans="1:4" s="33" customFormat="1" ht="38.25">
      <c r="A13" s="30" t="s">
        <v>59</v>
      </c>
      <c r="B13" s="31" t="s">
        <v>190</v>
      </c>
      <c r="C13" s="32" t="s">
        <v>205</v>
      </c>
      <c r="D13" s="32" t="s">
        <v>216</v>
      </c>
    </row>
    <row r="14" spans="1:4" s="33" customFormat="1" ht="25.5">
      <c r="A14" s="30" t="s">
        <v>60</v>
      </c>
      <c r="B14" s="31" t="s">
        <v>191</v>
      </c>
      <c r="C14" s="32" t="s">
        <v>206</v>
      </c>
      <c r="D14" s="32" t="s">
        <v>216</v>
      </c>
    </row>
    <row r="15" spans="1:4" ht="38.25">
      <c r="A15" s="17" t="s">
        <v>121</v>
      </c>
      <c r="B15" s="2" t="s">
        <v>192</v>
      </c>
      <c r="C15" s="3" t="s">
        <v>207</v>
      </c>
      <c r="D15" s="3" t="s">
        <v>215</v>
      </c>
    </row>
    <row r="16" spans="1:4" ht="38.25">
      <c r="A16" s="17" t="s">
        <v>122</v>
      </c>
      <c r="B16" s="2" t="s">
        <v>193</v>
      </c>
      <c r="C16" s="3" t="s">
        <v>208</v>
      </c>
      <c r="D16" s="3" t="s">
        <v>216</v>
      </c>
    </row>
    <row r="17" spans="1:4" ht="15.75">
      <c r="A17" s="17" t="s">
        <v>123</v>
      </c>
      <c r="B17" s="2" t="s">
        <v>194</v>
      </c>
      <c r="C17" s="3" t="s">
        <v>209</v>
      </c>
      <c r="D17" s="3" t="s">
        <v>216</v>
      </c>
    </row>
    <row r="18" spans="1:4" ht="15.75">
      <c r="A18" s="17" t="s">
        <v>124</v>
      </c>
      <c r="B18" s="2" t="s">
        <v>195</v>
      </c>
      <c r="C18" s="3" t="s">
        <v>209</v>
      </c>
      <c r="D18" s="3" t="s">
        <v>216</v>
      </c>
    </row>
    <row r="19" spans="1:4" ht="25.5">
      <c r="A19" s="17" t="s">
        <v>179</v>
      </c>
      <c r="B19" s="2" t="s">
        <v>196</v>
      </c>
      <c r="C19" s="3" t="s">
        <v>210</v>
      </c>
      <c r="D19" s="3" t="s">
        <v>216</v>
      </c>
    </row>
    <row r="20" spans="1:4" ht="25.5">
      <c r="A20" s="17" t="s">
        <v>180</v>
      </c>
      <c r="B20" s="2" t="s">
        <v>197</v>
      </c>
      <c r="C20" s="3" t="s">
        <v>211</v>
      </c>
      <c r="D20" s="3" t="s">
        <v>216</v>
      </c>
    </row>
    <row r="21" spans="1:4" ht="25.5">
      <c r="A21" s="17" t="s">
        <v>181</v>
      </c>
      <c r="B21" s="2" t="s">
        <v>198</v>
      </c>
      <c r="C21" s="3" t="s">
        <v>212</v>
      </c>
      <c r="D21" s="3" t="s">
        <v>215</v>
      </c>
    </row>
    <row r="22" spans="1:4" ht="25.5">
      <c r="A22" s="17" t="s">
        <v>182</v>
      </c>
      <c r="B22" s="2" t="s">
        <v>199</v>
      </c>
      <c r="C22" s="3" t="s">
        <v>213</v>
      </c>
      <c r="D22" s="3" t="s">
        <v>215</v>
      </c>
    </row>
    <row r="23" spans="1:4" ht="51">
      <c r="A23" s="17" t="s">
        <v>183</v>
      </c>
      <c r="B23" s="2" t="s">
        <v>200</v>
      </c>
      <c r="C23" s="3" t="s">
        <v>214</v>
      </c>
      <c r="D23" s="3" t="s">
        <v>216</v>
      </c>
    </row>
  </sheetData>
  <sheetProtection/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:F18"/>
    </sheetView>
  </sheetViews>
  <sheetFormatPr defaultColWidth="9.140625" defaultRowHeight="15"/>
  <cols>
    <col min="2" max="2" width="16.140625" style="0" customWidth="1"/>
    <col min="3" max="3" width="14.00390625" style="0" customWidth="1"/>
    <col min="4" max="4" width="15.57421875" style="0" customWidth="1"/>
    <col min="5" max="5" width="18.140625" style="0" customWidth="1"/>
    <col min="6" max="6" width="24.28125" style="0" customWidth="1"/>
  </cols>
  <sheetData>
    <row r="1" spans="5:7" ht="63.75" customHeight="1">
      <c r="E1" s="111" t="s">
        <v>73</v>
      </c>
      <c r="F1" s="111"/>
      <c r="G1" s="11"/>
    </row>
    <row r="2" spans="5:7" ht="15">
      <c r="E2" s="115" t="s">
        <v>126</v>
      </c>
      <c r="F2" s="115"/>
      <c r="G2" s="18"/>
    </row>
    <row r="4" spans="1:6" ht="15.75">
      <c r="A4" s="105" t="s">
        <v>98</v>
      </c>
      <c r="B4" s="105"/>
      <c r="C4" s="105"/>
      <c r="D4" s="105"/>
      <c r="E4" s="105"/>
      <c r="F4" s="105"/>
    </row>
    <row r="5" spans="1:6" ht="15.75">
      <c r="A5" s="106" t="s">
        <v>99</v>
      </c>
      <c r="B5" s="106"/>
      <c r="C5" s="106"/>
      <c r="D5" s="106"/>
      <c r="E5" s="106"/>
      <c r="F5" s="106"/>
    </row>
    <row r="6" spans="1:6" ht="15.75">
      <c r="A6" s="159" t="s">
        <v>100</v>
      </c>
      <c r="B6" s="159"/>
      <c r="C6" s="159"/>
      <c r="D6" s="159"/>
      <c r="E6" s="159"/>
      <c r="F6" s="159"/>
    </row>
    <row r="7" spans="1:6" ht="31.5">
      <c r="A7" s="8" t="s">
        <v>0</v>
      </c>
      <c r="B7" s="8" t="s">
        <v>101</v>
      </c>
      <c r="C7" s="8" t="s">
        <v>102</v>
      </c>
      <c r="D7" s="8" t="s">
        <v>103</v>
      </c>
      <c r="E7" s="8" t="s">
        <v>104</v>
      </c>
      <c r="F7" s="8" t="s">
        <v>105</v>
      </c>
    </row>
    <row r="8" spans="1:6" ht="15">
      <c r="A8" s="10"/>
      <c r="B8" s="10"/>
      <c r="C8" s="10"/>
      <c r="D8" s="20"/>
      <c r="E8" s="20"/>
      <c r="F8" s="20"/>
    </row>
    <row r="9" spans="1:6" ht="15">
      <c r="A9" s="10"/>
      <c r="B9" s="10"/>
      <c r="C9" s="10"/>
      <c r="D9" s="20"/>
      <c r="E9" s="20"/>
      <c r="F9" s="20"/>
    </row>
    <row r="10" spans="1:6" ht="15">
      <c r="A10" s="10"/>
      <c r="B10" s="10"/>
      <c r="C10" s="10"/>
      <c r="D10" s="20"/>
      <c r="E10" s="20"/>
      <c r="F10" s="20"/>
    </row>
    <row r="11" spans="1:6" ht="15">
      <c r="A11" s="10"/>
      <c r="B11" s="10"/>
      <c r="C11" s="10"/>
      <c r="D11" s="20"/>
      <c r="E11" s="20"/>
      <c r="F11" s="20"/>
    </row>
    <row r="12" spans="1:6" ht="15">
      <c r="A12" s="10"/>
      <c r="B12" s="10"/>
      <c r="C12" s="10"/>
      <c r="D12" s="20"/>
      <c r="E12" s="20"/>
      <c r="F12" s="20"/>
    </row>
    <row r="13" spans="1:6" ht="15">
      <c r="A13" s="10"/>
      <c r="B13" s="10"/>
      <c r="C13" s="10"/>
      <c r="D13" s="20"/>
      <c r="E13" s="20"/>
      <c r="F13" s="20"/>
    </row>
    <row r="14" spans="1:6" ht="15">
      <c r="A14" s="10"/>
      <c r="B14" s="10"/>
      <c r="C14" s="10"/>
      <c r="D14" s="20"/>
      <c r="E14" s="20"/>
      <c r="F14" s="20"/>
    </row>
    <row r="15" spans="1:6" ht="15">
      <c r="A15" s="10"/>
      <c r="B15" s="10"/>
      <c r="C15" s="10"/>
      <c r="D15" s="20"/>
      <c r="E15" s="20"/>
      <c r="F15" s="20"/>
    </row>
    <row r="16" spans="1:6" ht="15">
      <c r="A16" s="10"/>
      <c r="B16" s="10"/>
      <c r="C16" s="10"/>
      <c r="D16" s="20"/>
      <c r="E16" s="20"/>
      <c r="F16" s="20"/>
    </row>
  </sheetData>
  <sheetProtection/>
  <mergeCells count="5">
    <mergeCell ref="A4:F4"/>
    <mergeCell ref="A5:F5"/>
    <mergeCell ref="A6:F6"/>
    <mergeCell ref="E1:F1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G23" sqref="G23"/>
    </sheetView>
  </sheetViews>
  <sheetFormatPr defaultColWidth="9.140625" defaultRowHeight="15"/>
  <cols>
    <col min="3" max="3" width="12.00390625" style="0" customWidth="1"/>
    <col min="4" max="4" width="17.57421875" style="0" customWidth="1"/>
    <col min="5" max="5" width="12.28125" style="0" customWidth="1"/>
    <col min="6" max="6" width="14.421875" style="0" customWidth="1"/>
    <col min="7" max="7" width="12.421875" style="0" customWidth="1"/>
    <col min="8" max="8" width="15.8515625" style="0" customWidth="1"/>
    <col min="9" max="9" width="13.57421875" style="0" customWidth="1"/>
    <col min="12" max="12" width="13.8515625" style="0" customWidth="1"/>
  </cols>
  <sheetData>
    <row r="1" spans="9:12" ht="69" customHeight="1">
      <c r="I1" s="111" t="s">
        <v>73</v>
      </c>
      <c r="J1" s="111"/>
      <c r="K1" s="111"/>
      <c r="L1" s="111"/>
    </row>
    <row r="2" spans="9:12" ht="15">
      <c r="I2" s="115" t="s">
        <v>125</v>
      </c>
      <c r="J2" s="115"/>
      <c r="K2" s="115"/>
      <c r="L2" s="115"/>
    </row>
    <row r="4" spans="1:12" ht="15.75">
      <c r="A4" s="105" t="s">
        <v>98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5.75">
      <c r="A5" s="106" t="s">
        <v>99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5.75">
      <c r="A6" s="160" t="s">
        <v>100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46.5" customHeight="1">
      <c r="A7" s="108" t="s">
        <v>0</v>
      </c>
      <c r="B7" s="108" t="s">
        <v>106</v>
      </c>
      <c r="C7" s="108" t="s">
        <v>107</v>
      </c>
      <c r="D7" s="108" t="s">
        <v>108</v>
      </c>
      <c r="E7" s="108" t="s">
        <v>109</v>
      </c>
      <c r="F7" s="108" t="s">
        <v>110</v>
      </c>
      <c r="G7" s="108" t="s">
        <v>111</v>
      </c>
      <c r="H7" s="108" t="s">
        <v>112</v>
      </c>
      <c r="I7" s="108" t="s">
        <v>113</v>
      </c>
      <c r="J7" s="108"/>
      <c r="K7" s="108"/>
      <c r="L7" s="108" t="s">
        <v>114</v>
      </c>
    </row>
    <row r="8" spans="1:12" ht="31.5">
      <c r="A8" s="108"/>
      <c r="B8" s="108"/>
      <c r="C8" s="108"/>
      <c r="D8" s="108"/>
      <c r="E8" s="108"/>
      <c r="F8" s="108"/>
      <c r="G8" s="108"/>
      <c r="H8" s="108"/>
      <c r="I8" s="8" t="s">
        <v>115</v>
      </c>
      <c r="J8" s="8" t="s">
        <v>116</v>
      </c>
      <c r="K8" s="8" t="s">
        <v>117</v>
      </c>
      <c r="L8" s="108"/>
    </row>
    <row r="9" spans="1:12" ht="15">
      <c r="A9" s="10"/>
      <c r="B9" s="10"/>
      <c r="C9" s="1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5">
    <mergeCell ref="B7:B8"/>
    <mergeCell ref="C7:C8"/>
    <mergeCell ref="D7:D8"/>
    <mergeCell ref="E7:E8"/>
    <mergeCell ref="F7:F8"/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D18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73</v>
      </c>
      <c r="E1" s="11"/>
      <c r="F1" s="11"/>
      <c r="G1" s="11"/>
    </row>
    <row r="2" spans="4:7" ht="15">
      <c r="D2" s="16" t="s">
        <v>127</v>
      </c>
      <c r="E2" s="18"/>
      <c r="F2" s="18"/>
      <c r="G2" s="18"/>
    </row>
    <row r="4" spans="1:4" ht="37.5" customHeight="1">
      <c r="A4" s="105" t="s">
        <v>118</v>
      </c>
      <c r="B4" s="105"/>
      <c r="C4" s="105"/>
      <c r="D4" s="105"/>
    </row>
    <row r="5" spans="1:4" ht="15.75">
      <c r="A5" s="160" t="s">
        <v>15</v>
      </c>
      <c r="B5" s="160"/>
      <c r="C5" s="160"/>
      <c r="D5" s="160"/>
    </row>
    <row r="6" spans="1:4" ht="15.75">
      <c r="A6" s="159"/>
      <c r="B6" s="159"/>
      <c r="C6" s="159"/>
      <c r="D6" s="159"/>
    </row>
    <row r="7" spans="1:4" ht="44.25" customHeight="1">
      <c r="A7" s="8" t="s">
        <v>0</v>
      </c>
      <c r="B7" s="8" t="s">
        <v>119</v>
      </c>
      <c r="C7" s="8" t="s">
        <v>120</v>
      </c>
      <c r="D7" s="8" t="s">
        <v>128</v>
      </c>
    </row>
    <row r="8" spans="1:4" ht="15.75">
      <c r="A8" s="22" t="s">
        <v>8</v>
      </c>
      <c r="B8" s="23"/>
      <c r="C8" s="23"/>
      <c r="D8" s="23"/>
    </row>
    <row r="9" spans="1:4" ht="15.75">
      <c r="A9" s="22" t="s">
        <v>9</v>
      </c>
      <c r="B9" s="23"/>
      <c r="C9" s="23"/>
      <c r="D9" s="23"/>
    </row>
    <row r="10" spans="1:4" ht="15.75">
      <c r="A10" s="22" t="s">
        <v>10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59</v>
      </c>
      <c r="B12" s="23"/>
      <c r="C12" s="23"/>
      <c r="D12" s="23"/>
    </row>
    <row r="13" spans="1:4" ht="15.75">
      <c r="A13" s="22" t="s">
        <v>60</v>
      </c>
      <c r="B13" s="23"/>
      <c r="C13" s="23"/>
      <c r="D13" s="23"/>
    </row>
    <row r="14" spans="1:4" ht="15.75">
      <c r="A14" s="22" t="s">
        <v>121</v>
      </c>
      <c r="B14" s="23"/>
      <c r="C14" s="23"/>
      <c r="D14" s="23"/>
    </row>
    <row r="15" spans="1:4" ht="15.75">
      <c r="A15" s="22" t="s">
        <v>122</v>
      </c>
      <c r="B15" s="23"/>
      <c r="C15" s="23"/>
      <c r="D15" s="23"/>
    </row>
    <row r="16" spans="1:4" ht="15.75">
      <c r="A16" s="22" t="s">
        <v>123</v>
      </c>
      <c r="B16" s="23"/>
      <c r="C16" s="23"/>
      <c r="D16" s="23"/>
    </row>
    <row r="17" spans="1:4" ht="15.75">
      <c r="A17" s="22" t="s">
        <v>124</v>
      </c>
      <c r="B17" s="23"/>
      <c r="C17" s="23"/>
      <c r="D17" s="23"/>
    </row>
  </sheetData>
  <sheetProtection/>
  <mergeCells count="3">
    <mergeCell ref="A6:D6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C32" sqref="C32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73</v>
      </c>
      <c r="E1" s="11"/>
      <c r="F1" s="11"/>
      <c r="G1" s="11"/>
    </row>
    <row r="2" spans="4:7" ht="15">
      <c r="D2" s="16" t="s">
        <v>130</v>
      </c>
      <c r="E2" s="18"/>
      <c r="F2" s="18"/>
      <c r="G2" s="18"/>
    </row>
    <row r="4" spans="1:4" ht="37.5" customHeight="1">
      <c r="A4" s="105" t="s">
        <v>129</v>
      </c>
      <c r="B4" s="105"/>
      <c r="C4" s="105"/>
      <c r="D4" s="105"/>
    </row>
    <row r="5" spans="1:4" ht="15.75">
      <c r="A5" s="160" t="s">
        <v>15</v>
      </c>
      <c r="B5" s="160"/>
      <c r="C5" s="160"/>
      <c r="D5" s="160"/>
    </row>
    <row r="6" spans="1:4" ht="15.75">
      <c r="A6" s="159"/>
      <c r="B6" s="159"/>
      <c r="C6" s="159"/>
      <c r="D6" s="159"/>
    </row>
    <row r="7" spans="1:4" ht="44.25" customHeight="1">
      <c r="A7" s="8" t="s">
        <v>0</v>
      </c>
      <c r="B7" s="8" t="s">
        <v>119</v>
      </c>
      <c r="C7" s="8" t="s">
        <v>120</v>
      </c>
      <c r="D7" s="8" t="s">
        <v>128</v>
      </c>
    </row>
    <row r="8" spans="1:4" ht="15.75">
      <c r="A8" s="22" t="s">
        <v>8</v>
      </c>
      <c r="B8" s="23"/>
      <c r="C8" s="23"/>
      <c r="D8" s="23"/>
    </row>
    <row r="9" spans="1:4" ht="15.75">
      <c r="A9" s="22" t="s">
        <v>9</v>
      </c>
      <c r="B9" s="23"/>
      <c r="C9" s="23"/>
      <c r="D9" s="23"/>
    </row>
    <row r="10" spans="1:4" ht="15.75">
      <c r="A10" s="22" t="s">
        <v>10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59</v>
      </c>
      <c r="B12" s="23"/>
      <c r="C12" s="23"/>
      <c r="D12" s="23"/>
    </row>
    <row r="13" spans="1:4" ht="15.75">
      <c r="A13" s="22" t="s">
        <v>60</v>
      </c>
      <c r="B13" s="23"/>
      <c r="C13" s="23"/>
      <c r="D13" s="23"/>
    </row>
    <row r="14" spans="1:4" ht="15.75">
      <c r="A14" s="22" t="s">
        <v>121</v>
      </c>
      <c r="B14" s="23"/>
      <c r="C14" s="23"/>
      <c r="D14" s="23"/>
    </row>
    <row r="15" spans="1:4" ht="15.75">
      <c r="A15" s="22" t="s">
        <v>122</v>
      </c>
      <c r="B15" s="23"/>
      <c r="C15" s="23"/>
      <c r="D15" s="23"/>
    </row>
    <row r="16" spans="1:4" ht="15.75">
      <c r="A16" s="22" t="s">
        <v>123</v>
      </c>
      <c r="B16" s="23"/>
      <c r="C16" s="23"/>
      <c r="D16" s="23"/>
    </row>
    <row r="17" spans="1:4" ht="15.75">
      <c r="A17" s="22" t="s">
        <v>124</v>
      </c>
      <c r="B17" s="23"/>
      <c r="C17" s="23"/>
      <c r="D17" s="23"/>
    </row>
  </sheetData>
  <sheetProtection/>
  <mergeCells count="3"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" sqref="A1:D16"/>
    </sheetView>
  </sheetViews>
  <sheetFormatPr defaultColWidth="9.140625" defaultRowHeight="15"/>
  <cols>
    <col min="2" max="2" width="24.28125" style="0" customWidth="1"/>
    <col min="3" max="3" width="23.140625" style="0" customWidth="1"/>
    <col min="4" max="4" width="36.57421875" style="0" customWidth="1"/>
  </cols>
  <sheetData>
    <row r="1" ht="75">
      <c r="D1" s="12" t="s">
        <v>73</v>
      </c>
    </row>
    <row r="2" ht="15">
      <c r="D2" s="16" t="s">
        <v>137</v>
      </c>
    </row>
    <row r="4" spans="1:4" ht="30.75" customHeight="1">
      <c r="A4" s="104" t="s">
        <v>136</v>
      </c>
      <c r="B4" s="105"/>
      <c r="C4" s="105"/>
      <c r="D4" s="105"/>
    </row>
    <row r="5" spans="1:4" ht="15.75">
      <c r="A5" s="106" t="s">
        <v>15</v>
      </c>
      <c r="B5" s="106"/>
      <c r="C5" s="106"/>
      <c r="D5" s="106"/>
    </row>
    <row r="6" spans="1:4" ht="15.75">
      <c r="A6" s="106" t="s">
        <v>134</v>
      </c>
      <c r="B6" s="106"/>
      <c r="C6" s="106"/>
      <c r="D6" s="106"/>
    </row>
    <row r="7" ht="15">
      <c r="A7" s="5"/>
    </row>
    <row r="8" spans="1:4" ht="31.5">
      <c r="A8" s="1" t="s">
        <v>0</v>
      </c>
      <c r="B8" s="1" t="s">
        <v>131</v>
      </c>
      <c r="C8" s="1" t="s">
        <v>132</v>
      </c>
      <c r="D8" s="1" t="s">
        <v>133</v>
      </c>
    </row>
    <row r="9" spans="1:4" ht="15">
      <c r="A9" s="3"/>
      <c r="B9" s="3"/>
      <c r="C9" s="3"/>
      <c r="D9" s="3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36" customHeight="1">
      <c r="A15" s="109" t="s">
        <v>135</v>
      </c>
      <c r="B15" s="110"/>
      <c r="C15" s="110"/>
      <c r="D15" s="110"/>
    </row>
  </sheetData>
  <sheetProtection/>
  <mergeCells count="4">
    <mergeCell ref="A15:D15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2" max="2" width="19.57421875" style="0" customWidth="1"/>
    <col min="3" max="3" width="12.00390625" style="0" customWidth="1"/>
    <col min="4" max="4" width="15.7109375" style="0" customWidth="1"/>
    <col min="5" max="5" width="20.00390625" style="0" customWidth="1"/>
    <col min="6" max="6" width="21.7109375" style="0" customWidth="1"/>
    <col min="7" max="7" width="12.57421875" style="0" customWidth="1"/>
    <col min="8" max="8" width="17.28125" style="0" customWidth="1"/>
    <col min="9" max="9" width="11.8515625" style="0" customWidth="1"/>
    <col min="10" max="10" width="12.140625" style="0" customWidth="1"/>
    <col min="11" max="11" width="13.140625" style="0" customWidth="1"/>
  </cols>
  <sheetData>
    <row r="1" spans="9:11" ht="83.25" customHeight="1">
      <c r="I1" s="111" t="s">
        <v>73</v>
      </c>
      <c r="J1" s="111"/>
      <c r="K1" s="111"/>
    </row>
    <row r="2" spans="9:11" ht="15">
      <c r="I2" s="115" t="s">
        <v>174</v>
      </c>
      <c r="J2" s="115"/>
      <c r="K2" s="115"/>
    </row>
    <row r="4" spans="1:11" ht="37.5" customHeight="1">
      <c r="A4" s="104" t="s">
        <v>833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>
      <c r="A5" s="106" t="s">
        <v>49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>
      <c r="A6" s="24"/>
      <c r="B6" s="162" t="s">
        <v>138</v>
      </c>
      <c r="C6" s="162"/>
      <c r="D6" s="162"/>
      <c r="E6" s="24"/>
      <c r="F6" s="24"/>
      <c r="G6" s="24"/>
      <c r="H6" s="24"/>
      <c r="I6" s="24"/>
      <c r="J6" s="24"/>
      <c r="K6" s="24"/>
    </row>
    <row r="7" spans="1:11" ht="62.25" customHeight="1">
      <c r="A7" s="103" t="s">
        <v>0</v>
      </c>
      <c r="B7" s="103" t="s">
        <v>139</v>
      </c>
      <c r="C7" s="103" t="s">
        <v>120</v>
      </c>
      <c r="D7" s="157" t="s">
        <v>160</v>
      </c>
      <c r="E7" s="103" t="s">
        <v>140</v>
      </c>
      <c r="F7" s="1" t="s">
        <v>141</v>
      </c>
      <c r="G7" s="103" t="s">
        <v>142</v>
      </c>
      <c r="H7" s="103"/>
      <c r="I7" s="103" t="s">
        <v>143</v>
      </c>
      <c r="J7" s="103"/>
      <c r="K7" s="103"/>
    </row>
    <row r="8" spans="1:11" ht="31.5">
      <c r="A8" s="103"/>
      <c r="B8" s="103"/>
      <c r="C8" s="103"/>
      <c r="D8" s="158"/>
      <c r="E8" s="103"/>
      <c r="F8" s="1" t="s">
        <v>58</v>
      </c>
      <c r="G8" s="1" t="s">
        <v>144</v>
      </c>
      <c r="H8" s="1" t="s">
        <v>145</v>
      </c>
      <c r="I8" s="1" t="s">
        <v>146</v>
      </c>
      <c r="J8" s="1" t="s">
        <v>147</v>
      </c>
      <c r="K8" s="1" t="s">
        <v>148</v>
      </c>
    </row>
    <row r="9" spans="1:11" ht="15.75">
      <c r="A9" s="2" t="s">
        <v>8</v>
      </c>
      <c r="B9" s="3">
        <v>0</v>
      </c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2" t="s">
        <v>9</v>
      </c>
      <c r="B10" s="3">
        <v>0</v>
      </c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10</v>
      </c>
      <c r="B11" s="3">
        <v>0</v>
      </c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103" t="s">
        <v>12</v>
      </c>
      <c r="B12" s="103"/>
      <c r="C12" s="1" t="s">
        <v>149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4"/>
      <c r="B14" s="27" t="s">
        <v>150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>
      <c r="A15" s="1" t="s">
        <v>0</v>
      </c>
      <c r="B15" s="1" t="s">
        <v>151</v>
      </c>
      <c r="C15" s="1" t="s">
        <v>120</v>
      </c>
      <c r="D15" s="1" t="s">
        <v>160</v>
      </c>
      <c r="E15" s="1" t="s">
        <v>140</v>
      </c>
      <c r="F15" s="1" t="s">
        <v>159</v>
      </c>
      <c r="G15" s="103" t="s">
        <v>152</v>
      </c>
      <c r="H15" s="103"/>
      <c r="I15" s="103"/>
      <c r="J15" s="103"/>
      <c r="K15" s="103"/>
    </row>
    <row r="16" spans="1:11" ht="15.75">
      <c r="A16" s="2" t="s">
        <v>8</v>
      </c>
      <c r="B16" s="3">
        <v>0</v>
      </c>
      <c r="C16" s="3"/>
      <c r="D16" s="3"/>
      <c r="E16" s="3"/>
      <c r="F16" s="3"/>
      <c r="G16" s="161"/>
      <c r="H16" s="161"/>
      <c r="I16" s="161"/>
      <c r="J16" s="161"/>
      <c r="K16" s="161"/>
    </row>
    <row r="17" spans="1:11" ht="15.75">
      <c r="A17" s="2" t="s">
        <v>9</v>
      </c>
      <c r="B17" s="3">
        <v>0</v>
      </c>
      <c r="C17" s="3"/>
      <c r="D17" s="3"/>
      <c r="E17" s="3"/>
      <c r="F17" s="3"/>
      <c r="G17" s="161"/>
      <c r="H17" s="161"/>
      <c r="I17" s="161"/>
      <c r="J17" s="161"/>
      <c r="K17" s="161"/>
    </row>
    <row r="18" spans="1:11" ht="15.75">
      <c r="A18" s="2" t="s">
        <v>10</v>
      </c>
      <c r="B18" s="3">
        <v>0</v>
      </c>
      <c r="C18" s="3"/>
      <c r="D18" s="3"/>
      <c r="E18" s="3"/>
      <c r="F18" s="3"/>
      <c r="G18" s="161"/>
      <c r="H18" s="161"/>
      <c r="I18" s="161"/>
      <c r="J18" s="161"/>
      <c r="K18" s="161"/>
    </row>
    <row r="19" spans="1:11" ht="15.75">
      <c r="A19" s="103" t="s">
        <v>12</v>
      </c>
      <c r="B19" s="103"/>
      <c r="C19" s="1" t="s">
        <v>149</v>
      </c>
      <c r="D19" s="1">
        <v>0</v>
      </c>
      <c r="E19" s="1">
        <v>0</v>
      </c>
      <c r="F19" s="1">
        <v>0</v>
      </c>
      <c r="G19" s="114" t="s">
        <v>149</v>
      </c>
      <c r="H19" s="114"/>
      <c r="I19" s="114"/>
      <c r="J19" s="114"/>
      <c r="K19" s="114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4"/>
      <c r="B21" s="27" t="s">
        <v>153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>
      <c r="A22" s="2" t="s">
        <v>0</v>
      </c>
      <c r="B22" s="2" t="s">
        <v>154</v>
      </c>
      <c r="C22" s="2" t="s">
        <v>120</v>
      </c>
      <c r="D22" s="2" t="s">
        <v>155</v>
      </c>
      <c r="E22" s="2" t="s">
        <v>156</v>
      </c>
      <c r="F22" s="2" t="s">
        <v>158</v>
      </c>
      <c r="G22" s="114" t="s">
        <v>157</v>
      </c>
      <c r="H22" s="114"/>
      <c r="I22" s="114"/>
      <c r="J22" s="114"/>
      <c r="K22" s="114"/>
    </row>
    <row r="23" spans="1:11" ht="15.75">
      <c r="A23" s="2" t="s">
        <v>8</v>
      </c>
      <c r="B23" s="3" t="s">
        <v>829</v>
      </c>
      <c r="C23" s="3">
        <v>207215726</v>
      </c>
      <c r="D23" s="34" t="s">
        <v>830</v>
      </c>
      <c r="E23" s="34">
        <v>18.1</v>
      </c>
      <c r="F23" s="96">
        <v>10000000</v>
      </c>
      <c r="G23" s="161" t="s">
        <v>831</v>
      </c>
      <c r="H23" s="161"/>
      <c r="I23" s="161"/>
      <c r="J23" s="161"/>
      <c r="K23" s="161"/>
    </row>
    <row r="24" spans="1:11" ht="15.75">
      <c r="A24" s="2" t="s">
        <v>9</v>
      </c>
      <c r="B24" s="90" t="s">
        <v>829</v>
      </c>
      <c r="C24" s="90">
        <v>207215726</v>
      </c>
      <c r="D24" s="34" t="s">
        <v>830</v>
      </c>
      <c r="E24" s="34">
        <v>17.1</v>
      </c>
      <c r="F24" s="96">
        <v>10000000</v>
      </c>
      <c r="G24" s="161" t="s">
        <v>832</v>
      </c>
      <c r="H24" s="161"/>
      <c r="I24" s="161"/>
      <c r="J24" s="161"/>
      <c r="K24" s="161"/>
    </row>
    <row r="25" spans="1:11" ht="15.75">
      <c r="A25" s="2" t="s">
        <v>10</v>
      </c>
      <c r="B25" s="3"/>
      <c r="C25" s="3"/>
      <c r="D25" s="3"/>
      <c r="E25" s="3"/>
      <c r="F25" s="3"/>
      <c r="G25" s="161"/>
      <c r="H25" s="161"/>
      <c r="I25" s="161"/>
      <c r="J25" s="161"/>
      <c r="K25" s="161"/>
    </row>
    <row r="26" spans="1:11" ht="15.75">
      <c r="A26" s="114" t="s">
        <v>12</v>
      </c>
      <c r="B26" s="114"/>
      <c r="C26" s="3"/>
      <c r="D26" s="2">
        <v>0</v>
      </c>
      <c r="E26" s="2">
        <v>0</v>
      </c>
      <c r="F26" s="97">
        <f>+F23+F24</f>
        <v>20000000</v>
      </c>
      <c r="G26" s="114" t="s">
        <v>149</v>
      </c>
      <c r="H26" s="114"/>
      <c r="I26" s="114"/>
      <c r="J26" s="114"/>
      <c r="K26" s="114"/>
    </row>
  </sheetData>
  <sheetProtection/>
  <mergeCells count="25">
    <mergeCell ref="A4:K4"/>
    <mergeCell ref="A5:K5"/>
    <mergeCell ref="D7:D8"/>
    <mergeCell ref="I1:K1"/>
    <mergeCell ref="I2:K2"/>
    <mergeCell ref="G7:H7"/>
    <mergeCell ref="I7:K7"/>
    <mergeCell ref="G23:K23"/>
    <mergeCell ref="G24:K24"/>
    <mergeCell ref="G25:K25"/>
    <mergeCell ref="A26:B26"/>
    <mergeCell ref="G26:K26"/>
    <mergeCell ref="B6:D6"/>
    <mergeCell ref="G16:K16"/>
    <mergeCell ref="G17:K17"/>
    <mergeCell ref="G18:K18"/>
    <mergeCell ref="A19:B19"/>
    <mergeCell ref="G19:K19"/>
    <mergeCell ref="G22:K22"/>
    <mergeCell ref="A12:B12"/>
    <mergeCell ref="A7:A8"/>
    <mergeCell ref="B7:B8"/>
    <mergeCell ref="C7:C8"/>
    <mergeCell ref="E7:E8"/>
    <mergeCell ref="G15:K1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2" sqref="A12"/>
    </sheetView>
  </sheetViews>
  <sheetFormatPr defaultColWidth="9.140625" defaultRowHeight="15"/>
  <cols>
    <col min="2" max="2" width="14.8515625" style="0" customWidth="1"/>
    <col min="3" max="3" width="14.421875" style="0" customWidth="1"/>
    <col min="4" max="5" width="12.140625" style="0" customWidth="1"/>
    <col min="6" max="6" width="14.28125" style="0" customWidth="1"/>
    <col min="7" max="7" width="18.57421875" style="0" customWidth="1"/>
    <col min="8" max="8" width="14.28125" style="0" customWidth="1"/>
    <col min="9" max="9" width="23.00390625" style="0" customWidth="1"/>
    <col min="10" max="10" width="14.57421875" style="0" customWidth="1"/>
  </cols>
  <sheetData>
    <row r="1" spans="8:10" ht="68.25" customHeight="1">
      <c r="H1" s="111" t="s">
        <v>73</v>
      </c>
      <c r="I1" s="111"/>
      <c r="J1" s="111"/>
    </row>
    <row r="2" spans="8:10" ht="15">
      <c r="H2" s="115" t="s">
        <v>175</v>
      </c>
      <c r="I2" s="115"/>
      <c r="J2" s="115"/>
    </row>
    <row r="4" spans="1:10" ht="69.75" customHeight="1">
      <c r="A4" s="104" t="s">
        <v>171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.75">
      <c r="A5" s="106" t="s">
        <v>15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5.75">
      <c r="A6" s="160" t="s">
        <v>100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41.75" customHeight="1">
      <c r="A7" s="108" t="s">
        <v>161</v>
      </c>
      <c r="B7" s="108" t="s">
        <v>162</v>
      </c>
      <c r="C7" s="108" t="s">
        <v>163</v>
      </c>
      <c r="D7" s="108" t="s">
        <v>164</v>
      </c>
      <c r="E7" s="108"/>
      <c r="F7" s="108" t="s">
        <v>165</v>
      </c>
      <c r="G7" s="163" t="s">
        <v>166</v>
      </c>
      <c r="H7" s="163" t="s">
        <v>172</v>
      </c>
      <c r="I7" s="163" t="s">
        <v>173</v>
      </c>
      <c r="J7" s="108" t="s">
        <v>167</v>
      </c>
    </row>
    <row r="8" spans="1:10" ht="15.75">
      <c r="A8" s="108"/>
      <c r="B8" s="108"/>
      <c r="C8" s="108"/>
      <c r="D8" s="8" t="s">
        <v>168</v>
      </c>
      <c r="E8" s="8" t="s">
        <v>169</v>
      </c>
      <c r="F8" s="108"/>
      <c r="G8" s="164"/>
      <c r="H8" s="164"/>
      <c r="I8" s="164"/>
      <c r="J8" s="108"/>
    </row>
    <row r="9" spans="1:10" ht="15.75">
      <c r="A9" s="19" t="s">
        <v>8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>
      <c r="A10" s="19" t="s">
        <v>9</v>
      </c>
      <c r="B10" s="4"/>
      <c r="C10" s="19" t="s">
        <v>149</v>
      </c>
      <c r="D10" s="4"/>
      <c r="E10" s="4"/>
      <c r="F10" s="4"/>
      <c r="G10" s="4"/>
      <c r="H10" s="4"/>
      <c r="I10" s="4"/>
      <c r="J10" s="4"/>
    </row>
    <row r="11" spans="1:10" ht="15.75">
      <c r="A11" s="19" t="s">
        <v>10</v>
      </c>
      <c r="B11" s="4"/>
      <c r="C11" s="19" t="s">
        <v>149</v>
      </c>
      <c r="D11" s="4"/>
      <c r="E11" s="4"/>
      <c r="F11" s="4"/>
      <c r="G11" s="4"/>
      <c r="H11" s="4"/>
      <c r="I11" s="4"/>
      <c r="J11" s="4"/>
    </row>
    <row r="12" spans="1:10" ht="15.75">
      <c r="A12" s="19" t="s">
        <v>26</v>
      </c>
      <c r="B12" s="4"/>
      <c r="C12" s="19" t="s">
        <v>149</v>
      </c>
      <c r="D12" s="4"/>
      <c r="E12" s="4"/>
      <c r="F12" s="4"/>
      <c r="G12" s="4"/>
      <c r="H12" s="4"/>
      <c r="I12" s="4"/>
      <c r="J12" s="4"/>
    </row>
    <row r="13" spans="1:10" ht="15.75">
      <c r="A13" s="19" t="s">
        <v>59</v>
      </c>
      <c r="B13" s="4"/>
      <c r="C13" s="19" t="s">
        <v>149</v>
      </c>
      <c r="D13" s="4"/>
      <c r="E13" s="4"/>
      <c r="F13" s="4"/>
      <c r="G13" s="4"/>
      <c r="H13" s="4"/>
      <c r="I13" s="4"/>
      <c r="J13" s="4"/>
    </row>
    <row r="14" spans="1:10" ht="46.5" customHeight="1">
      <c r="A14" s="165" t="s">
        <v>170</v>
      </c>
      <c r="B14" s="166"/>
      <c r="C14" s="166"/>
      <c r="D14" s="166"/>
      <c r="E14" s="166"/>
      <c r="F14" s="166"/>
      <c r="G14" s="166"/>
      <c r="H14" s="166"/>
      <c r="I14" s="166"/>
      <c r="J14" s="166"/>
    </row>
  </sheetData>
  <sheetProtection/>
  <mergeCells count="15">
    <mergeCell ref="A14:J14"/>
    <mergeCell ref="A4:J4"/>
    <mergeCell ref="A5:J5"/>
    <mergeCell ref="A6:J6"/>
    <mergeCell ref="H7:H8"/>
    <mergeCell ref="I7:I8"/>
    <mergeCell ref="A7:A8"/>
    <mergeCell ref="B7:B8"/>
    <mergeCell ref="C7:C8"/>
    <mergeCell ref="D7:E7"/>
    <mergeCell ref="F7:F8"/>
    <mergeCell ref="G7:G8"/>
    <mergeCell ref="H1:J1"/>
    <mergeCell ref="H2:J2"/>
    <mergeCell ref="J7:J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3" sqref="A13"/>
    </sheetView>
  </sheetViews>
  <sheetFormatPr defaultColWidth="9.140625" defaultRowHeight="15"/>
  <cols>
    <col min="2" max="2" width="28.57421875" style="0" customWidth="1"/>
    <col min="3" max="3" width="15.421875" style="0" bestFit="1" customWidth="1"/>
    <col min="4" max="4" width="18.28125" style="0" customWidth="1"/>
    <col min="5" max="5" width="20.140625" style="0" customWidth="1"/>
    <col min="6" max="6" width="23.8515625" style="0" customWidth="1"/>
    <col min="7" max="7" width="41.140625" style="0" customWidth="1"/>
  </cols>
  <sheetData>
    <row r="1" spans="1:13" ht="51" customHeight="1">
      <c r="A1" s="6"/>
      <c r="F1" s="107" t="s">
        <v>13</v>
      </c>
      <c r="G1" s="107"/>
      <c r="H1" s="13"/>
      <c r="I1" s="13"/>
      <c r="J1" s="13"/>
      <c r="K1" s="13"/>
      <c r="L1" s="13"/>
      <c r="M1" s="13"/>
    </row>
    <row r="2" spans="1:7" ht="15.75">
      <c r="A2" s="7"/>
      <c r="F2" s="107" t="s">
        <v>14</v>
      </c>
      <c r="G2" s="107"/>
    </row>
    <row r="3" spans="1:7" ht="15.75">
      <c r="A3" s="7"/>
      <c r="F3" s="14"/>
      <c r="G3" s="14"/>
    </row>
    <row r="4" spans="1:7" ht="45.75" customHeight="1">
      <c r="A4" s="104" t="s">
        <v>834</v>
      </c>
      <c r="B4" s="105"/>
      <c r="C4" s="105"/>
      <c r="D4" s="105"/>
      <c r="E4" s="105"/>
      <c r="F4" s="105"/>
      <c r="G4" s="105"/>
    </row>
    <row r="5" spans="1:7" ht="15.75">
      <c r="A5" s="106" t="s">
        <v>15</v>
      </c>
      <c r="B5" s="106"/>
      <c r="C5" s="106"/>
      <c r="D5" s="106"/>
      <c r="E5" s="106"/>
      <c r="F5" s="106"/>
      <c r="G5" s="106"/>
    </row>
    <row r="7" spans="1:7" ht="31.5" customHeight="1">
      <c r="A7" s="103" t="s">
        <v>0</v>
      </c>
      <c r="B7" s="103" t="s">
        <v>1</v>
      </c>
      <c r="C7" s="103" t="s">
        <v>836</v>
      </c>
      <c r="D7" s="103"/>
      <c r="E7" s="103"/>
      <c r="F7" s="103"/>
      <c r="G7" s="103"/>
    </row>
    <row r="8" spans="1:7" ht="15.75">
      <c r="A8" s="103"/>
      <c r="B8" s="103"/>
      <c r="C8" s="103" t="s">
        <v>2</v>
      </c>
      <c r="D8" s="103" t="s">
        <v>3</v>
      </c>
      <c r="E8" s="103"/>
      <c r="F8" s="103"/>
      <c r="G8" s="103"/>
    </row>
    <row r="9" spans="1:7" ht="63">
      <c r="A9" s="103"/>
      <c r="B9" s="103"/>
      <c r="C9" s="103"/>
      <c r="D9" s="1" t="s">
        <v>4</v>
      </c>
      <c r="E9" s="1" t="s">
        <v>5</v>
      </c>
      <c r="F9" s="1" t="s">
        <v>6</v>
      </c>
      <c r="G9" s="1" t="s">
        <v>7</v>
      </c>
    </row>
    <row r="10" spans="1:7" ht="25.5">
      <c r="A10" s="2" t="s">
        <v>8</v>
      </c>
      <c r="B10" s="3" t="s">
        <v>835</v>
      </c>
      <c r="C10" s="98">
        <f>+D10+E10+F10</f>
        <v>4439071</v>
      </c>
      <c r="D10" s="95">
        <v>3216735</v>
      </c>
      <c r="E10" s="95">
        <v>179384</v>
      </c>
      <c r="F10" s="95">
        <v>1042952</v>
      </c>
      <c r="G10" s="34">
        <v>0</v>
      </c>
    </row>
    <row r="11" spans="1:7" ht="15.75">
      <c r="A11" s="2" t="s">
        <v>9</v>
      </c>
      <c r="B11" s="3"/>
      <c r="C11" s="3"/>
      <c r="D11" s="3"/>
      <c r="E11" s="3"/>
      <c r="F11" s="3"/>
      <c r="G11" s="4"/>
    </row>
    <row r="12" spans="1:7" ht="15.75">
      <c r="A12" s="2" t="s">
        <v>10</v>
      </c>
      <c r="B12" s="3"/>
      <c r="C12" s="3"/>
      <c r="D12" s="3"/>
      <c r="E12" s="3"/>
      <c r="F12" s="3"/>
      <c r="G12" s="4"/>
    </row>
    <row r="13" spans="1:7" ht="15.75">
      <c r="A13" s="2" t="s">
        <v>11</v>
      </c>
      <c r="B13" s="3"/>
      <c r="C13" s="3"/>
      <c r="D13" s="3"/>
      <c r="E13" s="3"/>
      <c r="F13" s="3"/>
      <c r="G13" s="4"/>
    </row>
    <row r="14" spans="1:7" ht="15.75">
      <c r="A14" s="103" t="s">
        <v>12</v>
      </c>
      <c r="B14" s="103"/>
      <c r="C14" s="99">
        <f>+C10</f>
        <v>4439071</v>
      </c>
      <c r="D14" s="99">
        <f>+D10</f>
        <v>3216735</v>
      </c>
      <c r="E14" s="99">
        <f>+E10</f>
        <v>179384</v>
      </c>
      <c r="F14" s="99">
        <f>+F10</f>
        <v>1042952</v>
      </c>
      <c r="G14" s="1">
        <v>0</v>
      </c>
    </row>
  </sheetData>
  <sheetProtection/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2" sqref="A2:J2"/>
    </sheetView>
  </sheetViews>
  <sheetFormatPr defaultColWidth="9.140625" defaultRowHeight="15"/>
  <cols>
    <col min="2" max="2" width="17.28125" style="0" customWidth="1"/>
    <col min="3" max="3" width="17.7109375" style="0" customWidth="1"/>
    <col min="4" max="4" width="15.00390625" style="0" customWidth="1"/>
    <col min="5" max="5" width="18.8515625" style="0" customWidth="1"/>
    <col min="6" max="6" width="16.57421875" style="0" customWidth="1"/>
    <col min="7" max="7" width="18.421875" style="0" customWidth="1"/>
    <col min="8" max="8" width="22.28125" style="0" customWidth="1"/>
    <col min="9" max="9" width="28.140625" style="0" customWidth="1"/>
    <col min="10" max="10" width="26.00390625" style="0" customWidth="1"/>
  </cols>
  <sheetData>
    <row r="1" spans="9:10" ht="72" customHeight="1">
      <c r="I1" s="111" t="s">
        <v>29</v>
      </c>
      <c r="J1" s="111"/>
    </row>
    <row r="2" spans="1:10" ht="48" customHeigh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</row>
    <row r="4" spans="1:10" ht="36.75" customHeight="1">
      <c r="A4" s="112" t="s">
        <v>0</v>
      </c>
      <c r="B4" s="103" t="s">
        <v>16</v>
      </c>
      <c r="C4" s="103" t="s">
        <v>17</v>
      </c>
      <c r="D4" s="103" t="s">
        <v>18</v>
      </c>
      <c r="E4" s="103" t="s">
        <v>19</v>
      </c>
      <c r="F4" s="108" t="s">
        <v>20</v>
      </c>
      <c r="G4" s="108"/>
      <c r="H4" s="103" t="s">
        <v>21</v>
      </c>
      <c r="I4" s="103" t="s">
        <v>22</v>
      </c>
      <c r="J4" s="103" t="s">
        <v>23</v>
      </c>
    </row>
    <row r="5" spans="1:10" ht="62.25" customHeight="1">
      <c r="A5" s="112"/>
      <c r="B5" s="103"/>
      <c r="C5" s="103"/>
      <c r="D5" s="103"/>
      <c r="E5" s="103"/>
      <c r="F5" s="8" t="s">
        <v>31</v>
      </c>
      <c r="G5" s="8" t="s">
        <v>25</v>
      </c>
      <c r="H5" s="103"/>
      <c r="I5" s="103"/>
      <c r="J5" s="103"/>
    </row>
    <row r="6" spans="1:10" ht="15.75">
      <c r="A6" s="9" t="s">
        <v>8</v>
      </c>
      <c r="B6" s="10"/>
      <c r="C6" s="10"/>
      <c r="D6" s="4"/>
      <c r="E6" s="10"/>
      <c r="F6" s="10"/>
      <c r="G6" s="10"/>
      <c r="H6" s="10"/>
      <c r="I6" s="10"/>
      <c r="J6" s="10"/>
    </row>
    <row r="7" spans="1:10" ht="15.75">
      <c r="A7" s="9" t="s">
        <v>9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>
      <c r="A8" s="9" t="s">
        <v>10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9" t="s">
        <v>26</v>
      </c>
      <c r="B9" s="10"/>
      <c r="C9" s="10"/>
      <c r="D9" s="4"/>
      <c r="E9" s="10"/>
      <c r="F9" s="10"/>
      <c r="G9" s="10"/>
      <c r="H9" s="10"/>
      <c r="I9" s="10"/>
      <c r="J9" s="10"/>
    </row>
    <row r="10" spans="1:10" ht="28.5" customHeight="1">
      <c r="A10" s="109" t="s">
        <v>28</v>
      </c>
      <c r="B10" s="110"/>
      <c r="C10" s="110"/>
      <c r="D10" s="110"/>
      <c r="E10" s="110"/>
      <c r="F10" s="110"/>
      <c r="G10" s="110"/>
      <c r="H10" s="110"/>
      <c r="I10" s="110"/>
      <c r="J10" s="110"/>
    </row>
  </sheetData>
  <sheetProtection/>
  <mergeCells count="12">
    <mergeCell ref="I1:J1"/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A10:J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7">
      <selection activeCell="E13" sqref="E13"/>
    </sheetView>
  </sheetViews>
  <sheetFormatPr defaultColWidth="9.140625" defaultRowHeight="15"/>
  <cols>
    <col min="2" max="2" width="16.7109375" style="0" customWidth="1"/>
    <col min="3" max="3" width="39.140625" style="0" customWidth="1"/>
    <col min="4" max="4" width="17.57421875" style="0" customWidth="1"/>
    <col min="5" max="5" width="17.28125" style="0" customWidth="1"/>
    <col min="6" max="6" width="23.140625" style="0" customWidth="1"/>
    <col min="8" max="8" width="19.8515625" style="0" customWidth="1"/>
  </cols>
  <sheetData>
    <row r="1" spans="5:6" ht="60.75" customHeight="1">
      <c r="E1" s="111" t="s">
        <v>48</v>
      </c>
      <c r="F1" s="115"/>
    </row>
    <row r="2" spans="5:6" ht="15">
      <c r="E2" s="115" t="s">
        <v>47</v>
      </c>
      <c r="F2" s="115"/>
    </row>
    <row r="4" spans="1:6" ht="54.75" customHeight="1">
      <c r="A4" s="104" t="s">
        <v>259</v>
      </c>
      <c r="B4" s="105"/>
      <c r="C4" s="105"/>
      <c r="D4" s="105"/>
      <c r="E4" s="105"/>
      <c r="F4" s="105"/>
    </row>
    <row r="5" spans="1:6" ht="15.75">
      <c r="A5" s="106" t="s">
        <v>49</v>
      </c>
      <c r="B5" s="106"/>
      <c r="C5" s="106"/>
      <c r="D5" s="106"/>
      <c r="E5" s="106"/>
      <c r="F5" s="106"/>
    </row>
    <row r="7" spans="1:6" ht="61.5" customHeight="1">
      <c r="A7" s="103" t="s">
        <v>0</v>
      </c>
      <c r="B7" s="103" t="s">
        <v>32</v>
      </c>
      <c r="C7" s="103" t="s">
        <v>33</v>
      </c>
      <c r="D7" s="103" t="s">
        <v>34</v>
      </c>
      <c r="E7" s="103"/>
      <c r="F7" s="103" t="s">
        <v>35</v>
      </c>
    </row>
    <row r="8" spans="1:6" ht="48.75" customHeight="1">
      <c r="A8" s="103"/>
      <c r="B8" s="103"/>
      <c r="C8" s="103"/>
      <c r="D8" s="1" t="s">
        <v>36</v>
      </c>
      <c r="E8" s="1" t="s">
        <v>37</v>
      </c>
      <c r="F8" s="103"/>
    </row>
    <row r="9" spans="1:6" ht="25.5">
      <c r="A9" s="114" t="s">
        <v>8</v>
      </c>
      <c r="B9" s="113" t="s">
        <v>38</v>
      </c>
      <c r="C9" s="15" t="s">
        <v>39</v>
      </c>
      <c r="D9" s="80">
        <v>32</v>
      </c>
      <c r="E9" s="38">
        <v>1783857.3</v>
      </c>
      <c r="F9" s="81" t="s">
        <v>222</v>
      </c>
    </row>
    <row r="10" spans="1:6" ht="31.5">
      <c r="A10" s="114"/>
      <c r="B10" s="113"/>
      <c r="C10" s="15" t="s">
        <v>40</v>
      </c>
      <c r="D10" s="80">
        <v>82</v>
      </c>
      <c r="E10" s="38">
        <v>342076.85</v>
      </c>
      <c r="F10" s="81" t="s">
        <v>222</v>
      </c>
    </row>
    <row r="11" spans="1:6" ht="31.5">
      <c r="A11" s="114"/>
      <c r="B11" s="113"/>
      <c r="C11" s="15" t="s">
        <v>41</v>
      </c>
      <c r="D11" s="80"/>
      <c r="E11" s="38"/>
      <c r="F11" s="81"/>
    </row>
    <row r="12" spans="1:6" ht="31.5">
      <c r="A12" s="114"/>
      <c r="B12" s="113"/>
      <c r="C12" s="15" t="s">
        <v>42</v>
      </c>
      <c r="D12" s="80">
        <v>9</v>
      </c>
      <c r="E12" s="38">
        <v>165693.3</v>
      </c>
      <c r="F12" s="81" t="s">
        <v>222</v>
      </c>
    </row>
    <row r="13" spans="1:6" ht="25.5">
      <c r="A13" s="114" t="s">
        <v>9</v>
      </c>
      <c r="B13" s="113" t="s">
        <v>43</v>
      </c>
      <c r="C13" s="15" t="s">
        <v>39</v>
      </c>
      <c r="D13" s="37">
        <f>+'4-илова'!A44</f>
        <v>36</v>
      </c>
      <c r="E13" s="49">
        <f>+'4-илова'!L45</f>
        <v>651814.918</v>
      </c>
      <c r="F13" s="85" t="s">
        <v>222</v>
      </c>
    </row>
    <row r="14" spans="1:8" ht="31.5">
      <c r="A14" s="114"/>
      <c r="B14" s="113"/>
      <c r="C14" s="15" t="s">
        <v>40</v>
      </c>
      <c r="D14" s="37">
        <f>+'5-илова'!A130</f>
        <v>122</v>
      </c>
      <c r="E14" s="49">
        <f>+'5-илова'!L137</f>
        <v>900743.6022999999</v>
      </c>
      <c r="F14" s="85" t="s">
        <v>222</v>
      </c>
      <c r="H14" s="35"/>
    </row>
    <row r="15" spans="1:6" ht="31.5">
      <c r="A15" s="114"/>
      <c r="B15" s="113"/>
      <c r="C15" s="15" t="s">
        <v>41</v>
      </c>
      <c r="D15" s="37"/>
      <c r="E15" s="49"/>
      <c r="F15" s="85" t="s">
        <v>222</v>
      </c>
    </row>
    <row r="16" spans="1:8" ht="31.5">
      <c r="A16" s="114"/>
      <c r="B16" s="113"/>
      <c r="C16" s="15" t="s">
        <v>42</v>
      </c>
      <c r="D16" s="37">
        <f>+'5-илова'!A169</f>
        <v>31</v>
      </c>
      <c r="E16" s="49">
        <f>+'5-илова'!L197</f>
        <v>2033033.0994700002</v>
      </c>
      <c r="F16" s="85" t="s">
        <v>222</v>
      </c>
      <c r="H16" s="35"/>
    </row>
    <row r="17" spans="1:8" ht="15.75">
      <c r="A17" s="114" t="s">
        <v>10</v>
      </c>
      <c r="B17" s="113" t="s">
        <v>44</v>
      </c>
      <c r="C17" s="15" t="s">
        <v>39</v>
      </c>
      <c r="D17" s="80"/>
      <c r="E17" s="38"/>
      <c r="F17" s="50"/>
      <c r="H17" s="84"/>
    </row>
    <row r="18" spans="1:8" ht="31.5">
      <c r="A18" s="114"/>
      <c r="B18" s="113"/>
      <c r="C18" s="15" t="s">
        <v>40</v>
      </c>
      <c r="D18" s="80"/>
      <c r="E18" s="38"/>
      <c r="F18" s="50"/>
      <c r="H18" s="35"/>
    </row>
    <row r="19" spans="1:6" ht="31.5">
      <c r="A19" s="114"/>
      <c r="B19" s="113"/>
      <c r="C19" s="15" t="s">
        <v>41</v>
      </c>
      <c r="D19" s="80"/>
      <c r="E19" s="38"/>
      <c r="F19" s="50"/>
    </row>
    <row r="20" spans="1:6" ht="31.5">
      <c r="A20" s="114"/>
      <c r="B20" s="113"/>
      <c r="C20" s="15" t="s">
        <v>42</v>
      </c>
      <c r="D20" s="80"/>
      <c r="E20" s="38"/>
      <c r="F20" s="50"/>
    </row>
    <row r="21" spans="1:6" ht="15.75">
      <c r="A21" s="114" t="s">
        <v>26</v>
      </c>
      <c r="B21" s="113" t="s">
        <v>45</v>
      </c>
      <c r="C21" s="15" t="s">
        <v>39</v>
      </c>
      <c r="D21" s="80"/>
      <c r="E21" s="38"/>
      <c r="F21" s="53"/>
    </row>
    <row r="22" spans="1:6" ht="31.5">
      <c r="A22" s="114"/>
      <c r="B22" s="113"/>
      <c r="C22" s="15" t="s">
        <v>40</v>
      </c>
      <c r="D22" s="80"/>
      <c r="E22" s="38"/>
      <c r="F22" s="53"/>
    </row>
    <row r="23" spans="1:6" ht="31.5">
      <c r="A23" s="114"/>
      <c r="B23" s="113"/>
      <c r="C23" s="15" t="s">
        <v>41</v>
      </c>
      <c r="D23" s="80"/>
      <c r="E23" s="38"/>
      <c r="F23" s="54"/>
    </row>
    <row r="24" spans="1:6" ht="31.5">
      <c r="A24" s="114"/>
      <c r="B24" s="113"/>
      <c r="C24" s="15" t="s">
        <v>42</v>
      </c>
      <c r="D24" s="80"/>
      <c r="E24" s="38"/>
      <c r="F24" s="53"/>
    </row>
    <row r="25" spans="1:6" ht="45" customHeight="1">
      <c r="A25" s="109" t="s">
        <v>46</v>
      </c>
      <c r="B25" s="110"/>
      <c r="C25" s="110"/>
      <c r="D25" s="110"/>
      <c r="E25" s="110"/>
      <c r="F25" s="110"/>
    </row>
  </sheetData>
  <sheetProtection/>
  <mergeCells count="18">
    <mergeCell ref="A25:F25"/>
    <mergeCell ref="A17:A20"/>
    <mergeCell ref="B17:B20"/>
    <mergeCell ref="A21:A24"/>
    <mergeCell ref="B21:B24"/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  <mergeCell ref="F7:F8"/>
    <mergeCell ref="A9:A12"/>
    <mergeCell ref="B9:B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160" zoomScaleNormal="160" zoomScalePageLayoutView="0" workbookViewId="0" topLeftCell="D37">
      <selection activeCell="A9" sqref="A9:A44"/>
    </sheetView>
  </sheetViews>
  <sheetFormatPr defaultColWidth="9.140625" defaultRowHeight="15"/>
  <cols>
    <col min="1" max="1" width="9.28125" style="68" bestFit="1" customWidth="1"/>
    <col min="2" max="2" width="12.7109375" style="69" customWidth="1"/>
    <col min="3" max="3" width="23.8515625" style="68" customWidth="1"/>
    <col min="4" max="4" width="19.8515625" style="68" customWidth="1"/>
    <col min="5" max="5" width="14.421875" style="69" customWidth="1"/>
    <col min="6" max="6" width="16.8515625" style="69" customWidth="1"/>
    <col min="7" max="7" width="29.00390625" style="69" customWidth="1"/>
    <col min="8" max="12" width="17.00390625" style="69" customWidth="1"/>
    <col min="13" max="13" width="11.7109375" style="70" hidden="1" customWidth="1"/>
    <col min="14" max="18" width="0" style="70" hidden="1" customWidth="1"/>
    <col min="19" max="19" width="11.57421875" style="70" hidden="1" customWidth="1"/>
    <col min="20" max="20" width="18.421875" style="70" hidden="1" customWidth="1"/>
    <col min="21" max="21" width="15.421875" style="70" hidden="1" customWidth="1"/>
    <col min="22" max="22" width="10.140625" style="70" hidden="1" customWidth="1"/>
    <col min="23" max="23" width="21.421875" style="70" hidden="1" customWidth="1"/>
    <col min="24" max="26" width="0" style="70" hidden="1" customWidth="1"/>
    <col min="27" max="16384" width="9.140625" style="70" customWidth="1"/>
  </cols>
  <sheetData>
    <row r="1" spans="10:12" ht="63.75" customHeight="1">
      <c r="J1" s="123" t="s">
        <v>48</v>
      </c>
      <c r="K1" s="123"/>
      <c r="L1" s="123"/>
    </row>
    <row r="2" spans="10:12" ht="12.75">
      <c r="J2" s="124" t="s">
        <v>61</v>
      </c>
      <c r="K2" s="124"/>
      <c r="L2" s="124"/>
    </row>
    <row r="3" spans="1:12" s="74" customFormat="1" ht="27.75" customHeight="1">
      <c r="A3" s="118" t="s">
        <v>258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74" customFormat="1" ht="24" customHeight="1">
      <c r="A4" s="119" t="s">
        <v>49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7" spans="1:12" s="74" customFormat="1" ht="63.75">
      <c r="A7" s="120" t="s">
        <v>0</v>
      </c>
      <c r="B7" s="120" t="s">
        <v>32</v>
      </c>
      <c r="C7" s="120" t="s">
        <v>50</v>
      </c>
      <c r="D7" s="120" t="s">
        <v>51</v>
      </c>
      <c r="E7" s="120" t="s">
        <v>52</v>
      </c>
      <c r="F7" s="120" t="s">
        <v>53</v>
      </c>
      <c r="G7" s="125" t="s">
        <v>20</v>
      </c>
      <c r="H7" s="125"/>
      <c r="I7" s="120" t="s">
        <v>54</v>
      </c>
      <c r="J7" s="120" t="s">
        <v>55</v>
      </c>
      <c r="K7" s="120" t="s">
        <v>56</v>
      </c>
      <c r="L7" s="61" t="s">
        <v>57</v>
      </c>
    </row>
    <row r="8" spans="1:12" s="74" customFormat="1" ht="47.25" customHeight="1">
      <c r="A8" s="120"/>
      <c r="B8" s="120"/>
      <c r="C8" s="120"/>
      <c r="D8" s="120"/>
      <c r="E8" s="120"/>
      <c r="F8" s="120"/>
      <c r="G8" s="76" t="s">
        <v>24</v>
      </c>
      <c r="H8" s="76" t="s">
        <v>25</v>
      </c>
      <c r="I8" s="120"/>
      <c r="J8" s="120"/>
      <c r="K8" s="120"/>
      <c r="L8" s="61" t="s">
        <v>58</v>
      </c>
    </row>
    <row r="9" spans="1:17" s="71" customFormat="1" ht="25.5">
      <c r="A9" s="62">
        <v>1</v>
      </c>
      <c r="B9" s="62" t="s">
        <v>43</v>
      </c>
      <c r="C9" s="62" t="s">
        <v>553</v>
      </c>
      <c r="D9" s="62" t="s">
        <v>222</v>
      </c>
      <c r="E9" s="62" t="s">
        <v>249</v>
      </c>
      <c r="F9" s="62" t="s">
        <v>577</v>
      </c>
      <c r="G9" s="62" t="s">
        <v>609</v>
      </c>
      <c r="H9" s="62">
        <v>309169755</v>
      </c>
      <c r="I9" s="62" t="s">
        <v>223</v>
      </c>
      <c r="J9" s="62">
        <v>2</v>
      </c>
      <c r="K9" s="62">
        <v>1920</v>
      </c>
      <c r="L9" s="62">
        <f>+J9*K9</f>
        <v>3840</v>
      </c>
      <c r="O9" s="65">
        <v>1250000</v>
      </c>
      <c r="P9" s="71">
        <f>+O9/1000</f>
        <v>1250</v>
      </c>
      <c r="Q9" s="66">
        <v>25000000</v>
      </c>
    </row>
    <row r="10" spans="1:17" s="71" customFormat="1" ht="25.5">
      <c r="A10" s="62">
        <v>2</v>
      </c>
      <c r="B10" s="62" t="s">
        <v>43</v>
      </c>
      <c r="C10" s="62" t="s">
        <v>554</v>
      </c>
      <c r="D10" s="62" t="s">
        <v>222</v>
      </c>
      <c r="E10" s="62" t="s">
        <v>249</v>
      </c>
      <c r="F10" s="62" t="s">
        <v>578</v>
      </c>
      <c r="G10" s="62" t="s">
        <v>483</v>
      </c>
      <c r="H10" s="62">
        <v>307647122</v>
      </c>
      <c r="I10" s="62" t="s">
        <v>223</v>
      </c>
      <c r="J10" s="62">
        <v>1</v>
      </c>
      <c r="K10" s="62">
        <v>5148</v>
      </c>
      <c r="L10" s="62">
        <f aca="true" t="shared" si="0" ref="L10:L44">+J10*K10</f>
        <v>5148</v>
      </c>
      <c r="O10" s="65"/>
      <c r="Q10" s="66"/>
    </row>
    <row r="11" spans="1:17" s="71" customFormat="1" ht="25.5">
      <c r="A11" s="62">
        <v>3</v>
      </c>
      <c r="B11" s="62" t="s">
        <v>43</v>
      </c>
      <c r="C11" s="62" t="s">
        <v>555</v>
      </c>
      <c r="D11" s="62" t="s">
        <v>222</v>
      </c>
      <c r="E11" s="62" t="s">
        <v>249</v>
      </c>
      <c r="F11" s="62" t="s">
        <v>579</v>
      </c>
      <c r="G11" s="62" t="s">
        <v>483</v>
      </c>
      <c r="H11" s="62">
        <v>307647122</v>
      </c>
      <c r="I11" s="62" t="s">
        <v>223</v>
      </c>
      <c r="J11" s="62">
        <v>1</v>
      </c>
      <c r="K11" s="62">
        <v>5968</v>
      </c>
      <c r="L11" s="62">
        <f t="shared" si="0"/>
        <v>5968</v>
      </c>
      <c r="O11" s="65"/>
      <c r="Q11" s="66"/>
    </row>
    <row r="12" spans="1:17" s="71" customFormat="1" ht="25.5">
      <c r="A12" s="62">
        <v>4</v>
      </c>
      <c r="B12" s="62" t="s">
        <v>43</v>
      </c>
      <c r="C12" s="62" t="s">
        <v>556</v>
      </c>
      <c r="D12" s="62" t="s">
        <v>222</v>
      </c>
      <c r="E12" s="62" t="s">
        <v>249</v>
      </c>
      <c r="F12" s="62" t="s">
        <v>580</v>
      </c>
      <c r="G12" s="62" t="s">
        <v>610</v>
      </c>
      <c r="H12" s="62">
        <v>305368850</v>
      </c>
      <c r="I12" s="62" t="s">
        <v>223</v>
      </c>
      <c r="J12" s="62">
        <v>1</v>
      </c>
      <c r="K12" s="62">
        <v>3699</v>
      </c>
      <c r="L12" s="62">
        <f t="shared" si="0"/>
        <v>3699</v>
      </c>
      <c r="O12" s="65"/>
      <c r="Q12" s="66"/>
    </row>
    <row r="13" spans="1:17" s="71" customFormat="1" ht="25.5">
      <c r="A13" s="62">
        <v>5</v>
      </c>
      <c r="B13" s="62" t="s">
        <v>43</v>
      </c>
      <c r="C13" s="62" t="s">
        <v>557</v>
      </c>
      <c r="D13" s="62" t="s">
        <v>222</v>
      </c>
      <c r="E13" s="62" t="s">
        <v>249</v>
      </c>
      <c r="F13" s="62" t="s">
        <v>581</v>
      </c>
      <c r="G13" s="62" t="s">
        <v>611</v>
      </c>
      <c r="H13" s="62">
        <v>306406501</v>
      </c>
      <c r="I13" s="62" t="s">
        <v>223</v>
      </c>
      <c r="J13" s="62">
        <v>5</v>
      </c>
      <c r="K13" s="62">
        <v>1940</v>
      </c>
      <c r="L13" s="62">
        <f t="shared" si="0"/>
        <v>9700</v>
      </c>
      <c r="O13" s="65"/>
      <c r="Q13" s="66"/>
    </row>
    <row r="14" spans="1:17" s="71" customFormat="1" ht="25.5">
      <c r="A14" s="62">
        <v>6</v>
      </c>
      <c r="B14" s="62" t="s">
        <v>43</v>
      </c>
      <c r="C14" s="62" t="s">
        <v>558</v>
      </c>
      <c r="D14" s="62" t="s">
        <v>222</v>
      </c>
      <c r="E14" s="62" t="s">
        <v>249</v>
      </c>
      <c r="F14" s="62" t="s">
        <v>582</v>
      </c>
      <c r="G14" s="62" t="s">
        <v>612</v>
      </c>
      <c r="H14" s="62">
        <v>205344963</v>
      </c>
      <c r="I14" s="62" t="s">
        <v>223</v>
      </c>
      <c r="J14" s="62">
        <v>2</v>
      </c>
      <c r="K14" s="62">
        <v>2300</v>
      </c>
      <c r="L14" s="62">
        <f t="shared" si="0"/>
        <v>4600</v>
      </c>
      <c r="O14" s="65"/>
      <c r="Q14" s="66"/>
    </row>
    <row r="15" spans="1:17" s="71" customFormat="1" ht="25.5">
      <c r="A15" s="62">
        <v>7</v>
      </c>
      <c r="B15" s="62" t="s">
        <v>43</v>
      </c>
      <c r="C15" s="62" t="s">
        <v>257</v>
      </c>
      <c r="D15" s="62" t="s">
        <v>222</v>
      </c>
      <c r="E15" s="62" t="s">
        <v>249</v>
      </c>
      <c r="F15" s="62" t="s">
        <v>583</v>
      </c>
      <c r="G15" s="62" t="s">
        <v>613</v>
      </c>
      <c r="H15" s="62" t="s">
        <v>614</v>
      </c>
      <c r="I15" s="62" t="s">
        <v>223</v>
      </c>
      <c r="J15" s="62">
        <v>5</v>
      </c>
      <c r="K15" s="62">
        <v>1770</v>
      </c>
      <c r="L15" s="62">
        <f t="shared" si="0"/>
        <v>8850</v>
      </c>
      <c r="O15" s="65"/>
      <c r="Q15" s="66"/>
    </row>
    <row r="16" spans="1:17" s="71" customFormat="1" ht="25.5">
      <c r="A16" s="62">
        <v>8</v>
      </c>
      <c r="B16" s="62" t="s">
        <v>43</v>
      </c>
      <c r="C16" s="62" t="s">
        <v>559</v>
      </c>
      <c r="D16" s="62" t="s">
        <v>222</v>
      </c>
      <c r="E16" s="62" t="s">
        <v>249</v>
      </c>
      <c r="F16" s="62" t="s">
        <v>584</v>
      </c>
      <c r="G16" s="62" t="s">
        <v>615</v>
      </c>
      <c r="H16" s="62">
        <v>307752207</v>
      </c>
      <c r="I16" s="62" t="s">
        <v>223</v>
      </c>
      <c r="J16" s="62">
        <v>1</v>
      </c>
      <c r="K16" s="62">
        <v>3350</v>
      </c>
      <c r="L16" s="62">
        <f t="shared" si="0"/>
        <v>3350</v>
      </c>
      <c r="O16" s="65"/>
      <c r="Q16" s="66"/>
    </row>
    <row r="17" spans="1:17" s="71" customFormat="1" ht="25.5">
      <c r="A17" s="62">
        <v>9</v>
      </c>
      <c r="B17" s="62" t="s">
        <v>43</v>
      </c>
      <c r="C17" s="62" t="s">
        <v>560</v>
      </c>
      <c r="D17" s="62" t="s">
        <v>222</v>
      </c>
      <c r="E17" s="62" t="s">
        <v>249</v>
      </c>
      <c r="F17" s="62" t="s">
        <v>585</v>
      </c>
      <c r="G17" s="62" t="s">
        <v>616</v>
      </c>
      <c r="H17" s="62">
        <v>307921834</v>
      </c>
      <c r="I17" s="62" t="s">
        <v>223</v>
      </c>
      <c r="J17" s="62">
        <v>1</v>
      </c>
      <c r="K17" s="62">
        <v>8800</v>
      </c>
      <c r="L17" s="62">
        <f t="shared" si="0"/>
        <v>8800</v>
      </c>
      <c r="O17" s="65"/>
      <c r="Q17" s="66"/>
    </row>
    <row r="18" spans="1:17" s="71" customFormat="1" ht="25.5">
      <c r="A18" s="62">
        <v>10</v>
      </c>
      <c r="B18" s="62" t="s">
        <v>43</v>
      </c>
      <c r="C18" s="62" t="s">
        <v>342</v>
      </c>
      <c r="D18" s="62" t="s">
        <v>222</v>
      </c>
      <c r="E18" s="62" t="s">
        <v>249</v>
      </c>
      <c r="F18" s="62" t="s">
        <v>586</v>
      </c>
      <c r="G18" s="62" t="s">
        <v>617</v>
      </c>
      <c r="H18" s="62">
        <v>305000842</v>
      </c>
      <c r="I18" s="62" t="s">
        <v>223</v>
      </c>
      <c r="J18" s="62">
        <v>1</v>
      </c>
      <c r="K18" s="62">
        <v>2546</v>
      </c>
      <c r="L18" s="62">
        <f t="shared" si="0"/>
        <v>2546</v>
      </c>
      <c r="O18" s="65"/>
      <c r="Q18" s="66"/>
    </row>
    <row r="19" spans="1:17" s="71" customFormat="1" ht="25.5">
      <c r="A19" s="62">
        <v>11</v>
      </c>
      <c r="B19" s="62" t="s">
        <v>43</v>
      </c>
      <c r="C19" s="62" t="s">
        <v>561</v>
      </c>
      <c r="D19" s="62" t="s">
        <v>222</v>
      </c>
      <c r="E19" s="62" t="s">
        <v>249</v>
      </c>
      <c r="F19" s="62" t="s">
        <v>587</v>
      </c>
      <c r="G19" s="62" t="s">
        <v>491</v>
      </c>
      <c r="H19" s="62">
        <v>300433308</v>
      </c>
      <c r="I19" s="62" t="s">
        <v>223</v>
      </c>
      <c r="J19" s="62">
        <v>1</v>
      </c>
      <c r="K19" s="62">
        <v>16900</v>
      </c>
      <c r="L19" s="62">
        <f t="shared" si="0"/>
        <v>16900</v>
      </c>
      <c r="O19" s="65"/>
      <c r="Q19" s="66"/>
    </row>
    <row r="20" spans="1:17" s="71" customFormat="1" ht="25.5">
      <c r="A20" s="62">
        <v>12</v>
      </c>
      <c r="B20" s="62" t="s">
        <v>43</v>
      </c>
      <c r="C20" s="62" t="s">
        <v>562</v>
      </c>
      <c r="D20" s="62" t="s">
        <v>222</v>
      </c>
      <c r="E20" s="62" t="s">
        <v>250</v>
      </c>
      <c r="F20" s="62" t="s">
        <v>588</v>
      </c>
      <c r="G20" s="62" t="s">
        <v>618</v>
      </c>
      <c r="H20" s="62">
        <v>301448975</v>
      </c>
      <c r="I20" s="62" t="s">
        <v>223</v>
      </c>
      <c r="J20" s="62">
        <v>140</v>
      </c>
      <c r="K20" s="62">
        <v>839.8</v>
      </c>
      <c r="L20" s="62">
        <f t="shared" si="0"/>
        <v>117572</v>
      </c>
      <c r="O20" s="65"/>
      <c r="Q20" s="66"/>
    </row>
    <row r="21" spans="1:17" s="71" customFormat="1" ht="25.5">
      <c r="A21" s="62">
        <v>13</v>
      </c>
      <c r="B21" s="62" t="s">
        <v>43</v>
      </c>
      <c r="C21" s="62" t="s">
        <v>563</v>
      </c>
      <c r="D21" s="62" t="s">
        <v>222</v>
      </c>
      <c r="E21" s="62" t="s">
        <v>249</v>
      </c>
      <c r="F21" s="62" t="s">
        <v>589</v>
      </c>
      <c r="G21" s="62" t="s">
        <v>619</v>
      </c>
      <c r="H21" s="62">
        <v>306812314</v>
      </c>
      <c r="I21" s="62" t="s">
        <v>223</v>
      </c>
      <c r="J21" s="62">
        <v>1</v>
      </c>
      <c r="K21" s="62">
        <v>4500</v>
      </c>
      <c r="L21" s="62">
        <f t="shared" si="0"/>
        <v>4500</v>
      </c>
      <c r="O21" s="65"/>
      <c r="Q21" s="66"/>
    </row>
    <row r="22" spans="1:17" s="71" customFormat="1" ht="25.5">
      <c r="A22" s="62">
        <v>14</v>
      </c>
      <c r="B22" s="62" t="s">
        <v>43</v>
      </c>
      <c r="C22" s="62" t="s">
        <v>564</v>
      </c>
      <c r="D22" s="62" t="s">
        <v>222</v>
      </c>
      <c r="E22" s="62" t="s">
        <v>249</v>
      </c>
      <c r="F22" s="62" t="s">
        <v>590</v>
      </c>
      <c r="G22" s="62" t="s">
        <v>620</v>
      </c>
      <c r="H22" s="62">
        <v>306248041</v>
      </c>
      <c r="I22" s="62" t="s">
        <v>223</v>
      </c>
      <c r="J22" s="62">
        <v>1</v>
      </c>
      <c r="K22" s="62">
        <v>5200</v>
      </c>
      <c r="L22" s="62">
        <f t="shared" si="0"/>
        <v>5200</v>
      </c>
      <c r="O22" s="65"/>
      <c r="Q22" s="66"/>
    </row>
    <row r="23" spans="1:17" s="71" customFormat="1" ht="25.5">
      <c r="A23" s="62">
        <v>15</v>
      </c>
      <c r="B23" s="62" t="s">
        <v>43</v>
      </c>
      <c r="C23" s="62" t="s">
        <v>565</v>
      </c>
      <c r="D23" s="62" t="s">
        <v>222</v>
      </c>
      <c r="E23" s="62" t="s">
        <v>249</v>
      </c>
      <c r="F23" s="62" t="s">
        <v>591</v>
      </c>
      <c r="G23" s="62" t="s">
        <v>621</v>
      </c>
      <c r="H23" s="62">
        <v>308510364</v>
      </c>
      <c r="I23" s="62" t="s">
        <v>223</v>
      </c>
      <c r="J23" s="62">
        <v>1</v>
      </c>
      <c r="K23" s="62">
        <v>41000</v>
      </c>
      <c r="L23" s="62">
        <f t="shared" si="0"/>
        <v>41000</v>
      </c>
      <c r="O23" s="65"/>
      <c r="Q23" s="66"/>
    </row>
    <row r="24" spans="1:17" s="71" customFormat="1" ht="25.5">
      <c r="A24" s="62">
        <v>16</v>
      </c>
      <c r="B24" s="62" t="s">
        <v>43</v>
      </c>
      <c r="C24" s="62" t="s">
        <v>560</v>
      </c>
      <c r="D24" s="62" t="s">
        <v>222</v>
      </c>
      <c r="E24" s="62" t="s">
        <v>249</v>
      </c>
      <c r="F24" s="62" t="s">
        <v>592</v>
      </c>
      <c r="G24" s="62" t="s">
        <v>622</v>
      </c>
      <c r="H24" s="62">
        <v>307400540</v>
      </c>
      <c r="I24" s="62" t="s">
        <v>223</v>
      </c>
      <c r="J24" s="62">
        <v>1</v>
      </c>
      <c r="K24" s="62">
        <v>8970</v>
      </c>
      <c r="L24" s="62">
        <f t="shared" si="0"/>
        <v>8970</v>
      </c>
      <c r="O24" s="65"/>
      <c r="Q24" s="66"/>
    </row>
    <row r="25" spans="1:17" s="71" customFormat="1" ht="25.5">
      <c r="A25" s="62">
        <v>17</v>
      </c>
      <c r="B25" s="62" t="s">
        <v>43</v>
      </c>
      <c r="C25" s="62" t="s">
        <v>566</v>
      </c>
      <c r="D25" s="62" t="s">
        <v>222</v>
      </c>
      <c r="E25" s="62" t="s">
        <v>249</v>
      </c>
      <c r="F25" s="62" t="s">
        <v>593</v>
      </c>
      <c r="G25" s="62" t="s">
        <v>623</v>
      </c>
      <c r="H25" s="62">
        <v>306543514</v>
      </c>
      <c r="I25" s="62" t="s">
        <v>223</v>
      </c>
      <c r="J25" s="62">
        <v>1</v>
      </c>
      <c r="K25" s="62">
        <v>1302.4</v>
      </c>
      <c r="L25" s="62">
        <f t="shared" si="0"/>
        <v>1302.4</v>
      </c>
      <c r="O25" s="65"/>
      <c r="Q25" s="66"/>
    </row>
    <row r="26" spans="1:17" s="71" customFormat="1" ht="25.5">
      <c r="A26" s="62">
        <v>18</v>
      </c>
      <c r="B26" s="62" t="s">
        <v>43</v>
      </c>
      <c r="C26" s="62" t="s">
        <v>567</v>
      </c>
      <c r="D26" s="62" t="s">
        <v>222</v>
      </c>
      <c r="E26" s="62" t="s">
        <v>249</v>
      </c>
      <c r="F26" s="62" t="s">
        <v>594</v>
      </c>
      <c r="G26" s="62" t="s">
        <v>624</v>
      </c>
      <c r="H26" s="62">
        <v>205961624</v>
      </c>
      <c r="I26" s="62" t="s">
        <v>223</v>
      </c>
      <c r="J26" s="62">
        <v>1</v>
      </c>
      <c r="K26" s="62">
        <v>688.889</v>
      </c>
      <c r="L26" s="62">
        <f t="shared" si="0"/>
        <v>688.889</v>
      </c>
      <c r="O26" s="65"/>
      <c r="Q26" s="66"/>
    </row>
    <row r="27" spans="1:17" s="71" customFormat="1" ht="25.5">
      <c r="A27" s="62">
        <v>19</v>
      </c>
      <c r="B27" s="62" t="s">
        <v>43</v>
      </c>
      <c r="C27" s="62" t="s">
        <v>568</v>
      </c>
      <c r="D27" s="62" t="s">
        <v>222</v>
      </c>
      <c r="E27" s="62" t="s">
        <v>249</v>
      </c>
      <c r="F27" s="62" t="s">
        <v>595</v>
      </c>
      <c r="G27" s="62" t="s">
        <v>625</v>
      </c>
      <c r="H27" s="62">
        <v>302299891</v>
      </c>
      <c r="I27" s="62" t="s">
        <v>223</v>
      </c>
      <c r="J27" s="62">
        <v>200</v>
      </c>
      <c r="K27" s="62">
        <v>60</v>
      </c>
      <c r="L27" s="62">
        <f t="shared" si="0"/>
        <v>12000</v>
      </c>
      <c r="O27" s="65"/>
      <c r="Q27" s="66"/>
    </row>
    <row r="28" spans="1:17" s="71" customFormat="1" ht="51">
      <c r="A28" s="62">
        <v>20</v>
      </c>
      <c r="B28" s="62" t="s">
        <v>43</v>
      </c>
      <c r="C28" s="62" t="s">
        <v>568</v>
      </c>
      <c r="D28" s="62" t="s">
        <v>222</v>
      </c>
      <c r="E28" s="62" t="s">
        <v>249</v>
      </c>
      <c r="F28" s="62" t="s">
        <v>596</v>
      </c>
      <c r="G28" s="62" t="s">
        <v>626</v>
      </c>
      <c r="H28" s="62">
        <v>201453166</v>
      </c>
      <c r="I28" s="62" t="s">
        <v>223</v>
      </c>
      <c r="J28" s="62">
        <v>30</v>
      </c>
      <c r="K28" s="62">
        <v>20</v>
      </c>
      <c r="L28" s="62">
        <f t="shared" si="0"/>
        <v>600</v>
      </c>
      <c r="O28" s="65"/>
      <c r="Q28" s="66"/>
    </row>
    <row r="29" spans="1:17" s="71" customFormat="1" ht="25.5">
      <c r="A29" s="62">
        <v>21</v>
      </c>
      <c r="B29" s="62" t="s">
        <v>43</v>
      </c>
      <c r="C29" s="62" t="s">
        <v>569</v>
      </c>
      <c r="D29" s="62" t="s">
        <v>222</v>
      </c>
      <c r="E29" s="62" t="s">
        <v>249</v>
      </c>
      <c r="F29" s="62" t="s">
        <v>597</v>
      </c>
      <c r="G29" s="62" t="s">
        <v>627</v>
      </c>
      <c r="H29" s="62">
        <v>305810515</v>
      </c>
      <c r="I29" s="62" t="s">
        <v>223</v>
      </c>
      <c r="J29" s="62">
        <v>6</v>
      </c>
      <c r="K29" s="62">
        <v>2098.999</v>
      </c>
      <c r="L29" s="62">
        <f t="shared" si="0"/>
        <v>12593.993999999999</v>
      </c>
      <c r="O29" s="65"/>
      <c r="Q29" s="66"/>
    </row>
    <row r="30" spans="1:17" s="71" customFormat="1" ht="25.5">
      <c r="A30" s="62">
        <v>22</v>
      </c>
      <c r="B30" s="62" t="s">
        <v>43</v>
      </c>
      <c r="C30" s="62" t="s">
        <v>570</v>
      </c>
      <c r="D30" s="62" t="s">
        <v>222</v>
      </c>
      <c r="E30" s="62" t="s">
        <v>249</v>
      </c>
      <c r="F30" s="62" t="s">
        <v>598</v>
      </c>
      <c r="G30" s="62" t="s">
        <v>628</v>
      </c>
      <c r="H30" s="62">
        <v>308480316</v>
      </c>
      <c r="I30" s="62" t="s">
        <v>223</v>
      </c>
      <c r="J30" s="62">
        <v>1</v>
      </c>
      <c r="K30" s="62">
        <v>6025</v>
      </c>
      <c r="L30" s="62">
        <f t="shared" si="0"/>
        <v>6025</v>
      </c>
      <c r="O30" s="65"/>
      <c r="Q30" s="66"/>
    </row>
    <row r="31" spans="1:17" s="71" customFormat="1" ht="25.5">
      <c r="A31" s="62">
        <v>23</v>
      </c>
      <c r="B31" s="62" t="s">
        <v>43</v>
      </c>
      <c r="C31" s="62" t="s">
        <v>558</v>
      </c>
      <c r="D31" s="62" t="s">
        <v>222</v>
      </c>
      <c r="E31" s="62" t="s">
        <v>249</v>
      </c>
      <c r="F31" s="62" t="s">
        <v>599</v>
      </c>
      <c r="G31" s="62" t="s">
        <v>629</v>
      </c>
      <c r="H31" s="62">
        <v>307400540</v>
      </c>
      <c r="I31" s="62" t="s">
        <v>223</v>
      </c>
      <c r="J31" s="62">
        <v>2</v>
      </c>
      <c r="K31" s="62">
        <v>2278</v>
      </c>
      <c r="L31" s="62">
        <f t="shared" si="0"/>
        <v>4556</v>
      </c>
      <c r="O31" s="65"/>
      <c r="Q31" s="66"/>
    </row>
    <row r="32" spans="1:17" s="71" customFormat="1" ht="25.5">
      <c r="A32" s="62">
        <v>24</v>
      </c>
      <c r="B32" s="62" t="s">
        <v>43</v>
      </c>
      <c r="C32" s="62" t="s">
        <v>571</v>
      </c>
      <c r="D32" s="62" t="s">
        <v>222</v>
      </c>
      <c r="E32" s="62" t="s">
        <v>249</v>
      </c>
      <c r="F32" s="62" t="s">
        <v>600</v>
      </c>
      <c r="G32" s="62" t="s">
        <v>505</v>
      </c>
      <c r="H32" s="62">
        <v>308509102</v>
      </c>
      <c r="I32" s="62" t="s">
        <v>223</v>
      </c>
      <c r="J32" s="62">
        <v>1</v>
      </c>
      <c r="K32" s="62">
        <v>1985.222</v>
      </c>
      <c r="L32" s="62">
        <f t="shared" si="0"/>
        <v>1985.222</v>
      </c>
      <c r="O32" s="65"/>
      <c r="Q32" s="66"/>
    </row>
    <row r="33" spans="1:17" s="71" customFormat="1" ht="25.5">
      <c r="A33" s="62">
        <v>25</v>
      </c>
      <c r="B33" s="62" t="s">
        <v>43</v>
      </c>
      <c r="C33" s="62" t="s">
        <v>572</v>
      </c>
      <c r="D33" s="62" t="s">
        <v>222</v>
      </c>
      <c r="E33" s="62" t="s">
        <v>249</v>
      </c>
      <c r="F33" s="62" t="s">
        <v>601</v>
      </c>
      <c r="G33" s="62" t="s">
        <v>630</v>
      </c>
      <c r="H33" s="62">
        <v>204435748</v>
      </c>
      <c r="I33" s="62" t="s">
        <v>223</v>
      </c>
      <c r="J33" s="62">
        <v>5</v>
      </c>
      <c r="K33" s="62">
        <v>2157</v>
      </c>
      <c r="L33" s="62">
        <f t="shared" si="0"/>
        <v>10785</v>
      </c>
      <c r="O33" s="65"/>
      <c r="Q33" s="66"/>
    </row>
    <row r="34" spans="1:17" s="71" customFormat="1" ht="25.5">
      <c r="A34" s="62">
        <v>26</v>
      </c>
      <c r="B34" s="62" t="s">
        <v>43</v>
      </c>
      <c r="C34" s="62" t="s">
        <v>573</v>
      </c>
      <c r="D34" s="62" t="s">
        <v>222</v>
      </c>
      <c r="E34" s="62" t="s">
        <v>249</v>
      </c>
      <c r="F34" s="62" t="s">
        <v>602</v>
      </c>
      <c r="G34" s="62" t="s">
        <v>631</v>
      </c>
      <c r="H34" s="62">
        <v>43003930420097</v>
      </c>
      <c r="I34" s="62" t="s">
        <v>223</v>
      </c>
      <c r="J34" s="62">
        <v>1</v>
      </c>
      <c r="K34" s="62">
        <v>2980</v>
      </c>
      <c r="L34" s="62">
        <f t="shared" si="0"/>
        <v>2980</v>
      </c>
      <c r="O34" s="65"/>
      <c r="Q34" s="66"/>
    </row>
    <row r="35" spans="1:17" s="71" customFormat="1" ht="25.5">
      <c r="A35" s="62">
        <v>27</v>
      </c>
      <c r="B35" s="62" t="s">
        <v>43</v>
      </c>
      <c r="C35" s="62" t="s">
        <v>568</v>
      </c>
      <c r="D35" s="62" t="s">
        <v>222</v>
      </c>
      <c r="E35" s="62" t="s">
        <v>249</v>
      </c>
      <c r="F35" s="62" t="s">
        <v>603</v>
      </c>
      <c r="G35" s="62" t="s">
        <v>625</v>
      </c>
      <c r="H35" s="62">
        <v>302299891</v>
      </c>
      <c r="I35" s="62" t="s">
        <v>223</v>
      </c>
      <c r="J35" s="62">
        <v>200</v>
      </c>
      <c r="K35" s="62">
        <v>58</v>
      </c>
      <c r="L35" s="62">
        <f t="shared" si="0"/>
        <v>11600</v>
      </c>
      <c r="O35" s="65"/>
      <c r="Q35" s="66"/>
    </row>
    <row r="36" spans="1:17" s="71" customFormat="1" ht="25.5">
      <c r="A36" s="62">
        <v>28</v>
      </c>
      <c r="B36" s="62" t="s">
        <v>43</v>
      </c>
      <c r="C36" s="62" t="s">
        <v>574</v>
      </c>
      <c r="D36" s="62" t="s">
        <v>222</v>
      </c>
      <c r="E36" s="62" t="s">
        <v>249</v>
      </c>
      <c r="F36" s="62" t="s">
        <v>604</v>
      </c>
      <c r="G36" s="62" t="s">
        <v>632</v>
      </c>
      <c r="H36" s="62">
        <v>307595884</v>
      </c>
      <c r="I36" s="62" t="s">
        <v>223</v>
      </c>
      <c r="J36" s="62">
        <v>3</v>
      </c>
      <c r="K36" s="62">
        <v>1111.111</v>
      </c>
      <c r="L36" s="62">
        <f t="shared" si="0"/>
        <v>3333.3330000000005</v>
      </c>
      <c r="O36" s="65"/>
      <c r="Q36" s="66"/>
    </row>
    <row r="37" spans="1:17" s="71" customFormat="1" ht="25.5">
      <c r="A37" s="62">
        <v>29</v>
      </c>
      <c r="B37" s="62" t="s">
        <v>43</v>
      </c>
      <c r="C37" s="62" t="s">
        <v>559</v>
      </c>
      <c r="D37" s="62" t="s">
        <v>222</v>
      </c>
      <c r="E37" s="62" t="s">
        <v>249</v>
      </c>
      <c r="F37" s="62" t="s">
        <v>605</v>
      </c>
      <c r="G37" s="62" t="s">
        <v>615</v>
      </c>
      <c r="H37" s="62">
        <v>307752207</v>
      </c>
      <c r="I37" s="62" t="s">
        <v>223</v>
      </c>
      <c r="J37" s="62">
        <v>1</v>
      </c>
      <c r="K37" s="62">
        <v>1850</v>
      </c>
      <c r="L37" s="62">
        <f t="shared" si="0"/>
        <v>1850</v>
      </c>
      <c r="O37" s="65"/>
      <c r="Q37" s="66"/>
    </row>
    <row r="38" spans="1:17" s="71" customFormat="1" ht="25.5">
      <c r="A38" s="62">
        <v>30</v>
      </c>
      <c r="B38" s="62" t="s">
        <v>43</v>
      </c>
      <c r="C38" s="62" t="s">
        <v>576</v>
      </c>
      <c r="D38" s="62" t="s">
        <v>222</v>
      </c>
      <c r="E38" s="62" t="s">
        <v>249</v>
      </c>
      <c r="F38" s="62" t="s">
        <v>606</v>
      </c>
      <c r="G38" s="62" t="s">
        <v>633</v>
      </c>
      <c r="H38" s="62">
        <v>306533051</v>
      </c>
      <c r="I38" s="62" t="s">
        <v>223</v>
      </c>
      <c r="J38" s="62">
        <v>4</v>
      </c>
      <c r="K38" s="62">
        <v>8900</v>
      </c>
      <c r="L38" s="62">
        <f t="shared" si="0"/>
        <v>35600</v>
      </c>
      <c r="O38" s="65"/>
      <c r="Q38" s="66"/>
    </row>
    <row r="39" spans="1:17" s="71" customFormat="1" ht="25.5">
      <c r="A39" s="62">
        <v>31</v>
      </c>
      <c r="B39" s="62" t="s">
        <v>43</v>
      </c>
      <c r="C39" s="62" t="s">
        <v>575</v>
      </c>
      <c r="D39" s="62" t="s">
        <v>222</v>
      </c>
      <c r="E39" s="62" t="s">
        <v>249</v>
      </c>
      <c r="F39" s="62" t="s">
        <v>607</v>
      </c>
      <c r="G39" s="62" t="s">
        <v>634</v>
      </c>
      <c r="H39" s="62">
        <v>307312824</v>
      </c>
      <c r="I39" s="62" t="s">
        <v>223</v>
      </c>
      <c r="J39" s="62">
        <v>1</v>
      </c>
      <c r="K39" s="62">
        <v>3900</v>
      </c>
      <c r="L39" s="62">
        <f t="shared" si="0"/>
        <v>3900</v>
      </c>
      <c r="O39" s="65"/>
      <c r="Q39" s="66"/>
    </row>
    <row r="40" spans="1:17" s="71" customFormat="1" ht="25.5">
      <c r="A40" s="62">
        <v>32</v>
      </c>
      <c r="B40" s="62" t="s">
        <v>43</v>
      </c>
      <c r="C40" s="62" t="s">
        <v>559</v>
      </c>
      <c r="D40" s="62" t="s">
        <v>222</v>
      </c>
      <c r="E40" s="62" t="s">
        <v>249</v>
      </c>
      <c r="F40" s="62" t="s">
        <v>608</v>
      </c>
      <c r="G40" s="62" t="s">
        <v>635</v>
      </c>
      <c r="H40" s="62">
        <v>308480316</v>
      </c>
      <c r="I40" s="62" t="s">
        <v>223</v>
      </c>
      <c r="J40" s="62">
        <v>1</v>
      </c>
      <c r="K40" s="62">
        <v>3370</v>
      </c>
      <c r="L40" s="62">
        <f t="shared" si="0"/>
        <v>3370</v>
      </c>
      <c r="O40" s="65"/>
      <c r="Q40" s="66"/>
    </row>
    <row r="41" spans="1:17" s="71" customFormat="1" ht="76.5">
      <c r="A41" s="62">
        <v>33</v>
      </c>
      <c r="B41" s="62" t="s">
        <v>43</v>
      </c>
      <c r="C41" s="62" t="s">
        <v>698</v>
      </c>
      <c r="D41" s="62" t="s">
        <v>222</v>
      </c>
      <c r="E41" s="62" t="s">
        <v>702</v>
      </c>
      <c r="F41" s="62" t="s">
        <v>703</v>
      </c>
      <c r="G41" s="62" t="s">
        <v>707</v>
      </c>
      <c r="H41" s="62">
        <v>309047851</v>
      </c>
      <c r="I41" s="62" t="s">
        <v>709</v>
      </c>
      <c r="J41" s="62">
        <v>1</v>
      </c>
      <c r="K41" s="62">
        <v>134090.34</v>
      </c>
      <c r="L41" s="62">
        <f t="shared" si="0"/>
        <v>134090.34</v>
      </c>
      <c r="O41" s="65"/>
      <c r="Q41" s="66"/>
    </row>
    <row r="42" spans="1:17" s="71" customFormat="1" ht="76.5">
      <c r="A42" s="62">
        <v>34</v>
      </c>
      <c r="B42" s="62" t="s">
        <v>43</v>
      </c>
      <c r="C42" s="62" t="s">
        <v>699</v>
      </c>
      <c r="D42" s="62" t="s">
        <v>222</v>
      </c>
      <c r="E42" s="62" t="s">
        <v>702</v>
      </c>
      <c r="F42" s="62" t="s">
        <v>704</v>
      </c>
      <c r="G42" s="62" t="s">
        <v>707</v>
      </c>
      <c r="H42" s="62">
        <v>309047851</v>
      </c>
      <c r="I42" s="62" t="s">
        <v>709</v>
      </c>
      <c r="J42" s="62">
        <v>1</v>
      </c>
      <c r="K42" s="62">
        <v>36141.5</v>
      </c>
      <c r="L42" s="62">
        <f t="shared" si="0"/>
        <v>36141.5</v>
      </c>
      <c r="O42" s="65"/>
      <c r="Q42" s="66"/>
    </row>
    <row r="43" spans="1:17" s="71" customFormat="1" ht="38.25">
      <c r="A43" s="62">
        <v>35</v>
      </c>
      <c r="B43" s="62" t="s">
        <v>43</v>
      </c>
      <c r="C43" s="62" t="s">
        <v>700</v>
      </c>
      <c r="D43" s="62" t="s">
        <v>222</v>
      </c>
      <c r="E43" s="62" t="s">
        <v>702</v>
      </c>
      <c r="F43" s="62" t="s">
        <v>705</v>
      </c>
      <c r="G43" s="62" t="s">
        <v>708</v>
      </c>
      <c r="H43" s="62">
        <v>302348276</v>
      </c>
      <c r="I43" s="62" t="s">
        <v>709</v>
      </c>
      <c r="J43" s="62">
        <v>1</v>
      </c>
      <c r="K43" s="62">
        <v>28752.4</v>
      </c>
      <c r="L43" s="62">
        <f t="shared" si="0"/>
        <v>28752.4</v>
      </c>
      <c r="O43" s="65"/>
      <c r="Q43" s="66"/>
    </row>
    <row r="44" spans="1:17" s="71" customFormat="1" ht="38.25">
      <c r="A44" s="62">
        <v>36</v>
      </c>
      <c r="B44" s="62" t="s">
        <v>43</v>
      </c>
      <c r="C44" s="62" t="s">
        <v>701</v>
      </c>
      <c r="D44" s="62" t="s">
        <v>222</v>
      </c>
      <c r="E44" s="62" t="s">
        <v>702</v>
      </c>
      <c r="F44" s="62" t="s">
        <v>706</v>
      </c>
      <c r="G44" s="62" t="s">
        <v>708</v>
      </c>
      <c r="H44" s="62">
        <v>302348276</v>
      </c>
      <c r="I44" s="62" t="s">
        <v>709</v>
      </c>
      <c r="J44" s="62">
        <v>1</v>
      </c>
      <c r="K44" s="62">
        <v>89017.84</v>
      </c>
      <c r="L44" s="62">
        <f t="shared" si="0"/>
        <v>89017.84</v>
      </c>
      <c r="O44" s="65"/>
      <c r="Q44" s="66"/>
    </row>
    <row r="45" spans="1:12" s="74" customFormat="1" ht="12.75">
      <c r="A45" s="61"/>
      <c r="B45" s="121" t="s">
        <v>2</v>
      </c>
      <c r="C45" s="122"/>
      <c r="D45" s="75"/>
      <c r="E45" s="61"/>
      <c r="F45" s="61"/>
      <c r="G45" s="61"/>
      <c r="H45" s="61"/>
      <c r="I45" s="61"/>
      <c r="J45" s="61"/>
      <c r="K45" s="61"/>
      <c r="L45" s="79">
        <f>SUM(L9:L44)</f>
        <v>651814.918</v>
      </c>
    </row>
    <row r="46" spans="1:12" ht="42" customHeight="1">
      <c r="A46" s="116" t="s">
        <v>27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ht="12.75">
      <c r="L47" s="72"/>
    </row>
    <row r="48" ht="12.75">
      <c r="L48" s="72"/>
    </row>
    <row r="49" ht="12.75">
      <c r="L49" s="72"/>
    </row>
    <row r="50" ht="12.75">
      <c r="L50" s="72"/>
    </row>
    <row r="51" ht="12.75">
      <c r="L51" s="72"/>
    </row>
    <row r="53" spans="11:12" ht="12.75">
      <c r="K53" s="72"/>
      <c r="L53" s="73"/>
    </row>
    <row r="54" ht="12.75">
      <c r="K54" s="72"/>
    </row>
    <row r="55" ht="12.75">
      <c r="K55" s="72"/>
    </row>
    <row r="57" ht="12.75">
      <c r="K57" s="72"/>
    </row>
    <row r="58" ht="12.75">
      <c r="J58" s="72"/>
    </row>
    <row r="59" ht="12.75">
      <c r="J59" s="72"/>
    </row>
    <row r="60" ht="12.75">
      <c r="J60" s="72"/>
    </row>
    <row r="61" ht="12.75">
      <c r="J61" s="72"/>
    </row>
    <row r="62" ht="12.75">
      <c r="J62" s="72"/>
    </row>
    <row r="64" ht="12.75">
      <c r="J64" s="72"/>
    </row>
    <row r="66" ht="12.75">
      <c r="J66" s="72"/>
    </row>
    <row r="68" ht="12.75">
      <c r="J68" s="72"/>
    </row>
  </sheetData>
  <sheetProtection/>
  <mergeCells count="16">
    <mergeCell ref="J1:L1"/>
    <mergeCell ref="J2:L2"/>
    <mergeCell ref="G7:H7"/>
    <mergeCell ref="I7:I8"/>
    <mergeCell ref="J7:J8"/>
    <mergeCell ref="K7:K8"/>
    <mergeCell ref="A46:L46"/>
    <mergeCell ref="A3:L3"/>
    <mergeCell ref="A4:L4"/>
    <mergeCell ref="A7:A8"/>
    <mergeCell ref="B7:B8"/>
    <mergeCell ref="C7:C8"/>
    <mergeCell ref="D7:D8"/>
    <mergeCell ref="E7:E8"/>
    <mergeCell ref="F7:F8"/>
    <mergeCell ref="B45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zoomScale="115" zoomScaleNormal="115"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B9" sqref="B9"/>
    </sheetView>
  </sheetViews>
  <sheetFormatPr defaultColWidth="9.140625" defaultRowHeight="15"/>
  <cols>
    <col min="1" max="1" width="4.28125" style="36" bestFit="1" customWidth="1"/>
    <col min="2" max="2" width="10.57421875" style="44" customWidth="1"/>
    <col min="3" max="3" width="24.28125" style="36" customWidth="1"/>
    <col min="4" max="4" width="22.140625" style="36" customWidth="1"/>
    <col min="5" max="5" width="19.421875" style="44" customWidth="1"/>
    <col min="6" max="6" width="19.28125" style="36" customWidth="1"/>
    <col min="7" max="7" width="30.8515625" style="42" customWidth="1"/>
    <col min="8" max="8" width="21.28125" style="36" customWidth="1"/>
    <col min="9" max="9" width="17.57421875" style="36" customWidth="1"/>
    <col min="10" max="10" width="18.28125" style="36" customWidth="1"/>
    <col min="11" max="11" width="15.140625" style="36" customWidth="1"/>
    <col min="12" max="12" width="22.00390625" style="36" customWidth="1"/>
    <col min="13" max="16384" width="9.140625" style="36" customWidth="1"/>
  </cols>
  <sheetData>
    <row r="1" spans="1:12" ht="69.75" customHeight="1">
      <c r="A1" s="39"/>
      <c r="B1" s="67"/>
      <c r="C1" s="39"/>
      <c r="D1" s="39"/>
      <c r="E1" s="67"/>
      <c r="F1" s="39"/>
      <c r="G1" s="77"/>
      <c r="H1" s="39"/>
      <c r="I1" s="39"/>
      <c r="J1" s="135" t="s">
        <v>64</v>
      </c>
      <c r="K1" s="135"/>
      <c r="L1" s="135"/>
    </row>
    <row r="2" spans="1:12" ht="12.75">
      <c r="A2" s="39"/>
      <c r="B2" s="67"/>
      <c r="C2" s="39"/>
      <c r="D2" s="39"/>
      <c r="E2" s="67"/>
      <c r="F2" s="39"/>
      <c r="G2" s="77"/>
      <c r="H2" s="39"/>
      <c r="I2" s="39"/>
      <c r="J2" s="136" t="s">
        <v>63</v>
      </c>
      <c r="K2" s="136"/>
      <c r="L2" s="136"/>
    </row>
    <row r="3" spans="1:12" ht="12.75">
      <c r="A3" s="39"/>
      <c r="B3" s="67"/>
      <c r="C3" s="39"/>
      <c r="D3" s="39"/>
      <c r="E3" s="67"/>
      <c r="F3" s="39"/>
      <c r="G3" s="77"/>
      <c r="H3" s="39"/>
      <c r="I3" s="39"/>
      <c r="J3" s="78"/>
      <c r="K3" s="78"/>
      <c r="L3" s="78"/>
    </row>
    <row r="4" spans="1:12" ht="33" customHeight="1">
      <c r="A4" s="150" t="s">
        <v>552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23.25" customHeight="1">
      <c r="A5" s="152" t="s">
        <v>49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7" spans="1:12" s="39" customFormat="1" ht="48" customHeight="1">
      <c r="A7" s="131" t="s">
        <v>0</v>
      </c>
      <c r="B7" s="131" t="s">
        <v>32</v>
      </c>
      <c r="C7" s="131" t="s">
        <v>50</v>
      </c>
      <c r="D7" s="131" t="s">
        <v>51</v>
      </c>
      <c r="E7" s="131" t="s">
        <v>52</v>
      </c>
      <c r="F7" s="131" t="s">
        <v>53</v>
      </c>
      <c r="G7" s="137" t="s">
        <v>20</v>
      </c>
      <c r="H7" s="137"/>
      <c r="I7" s="131" t="s">
        <v>54</v>
      </c>
      <c r="J7" s="131" t="s">
        <v>55</v>
      </c>
      <c r="K7" s="131" t="s">
        <v>56</v>
      </c>
      <c r="L7" s="131" t="s">
        <v>62</v>
      </c>
    </row>
    <row r="8" spans="1:12" s="39" customFormat="1" ht="51" customHeight="1">
      <c r="A8" s="131"/>
      <c r="B8" s="131"/>
      <c r="C8" s="131"/>
      <c r="D8" s="131"/>
      <c r="E8" s="131"/>
      <c r="F8" s="131"/>
      <c r="G8" s="46" t="s">
        <v>24</v>
      </c>
      <c r="H8" s="51" t="s">
        <v>25</v>
      </c>
      <c r="I8" s="131"/>
      <c r="J8" s="131"/>
      <c r="K8" s="131"/>
      <c r="L8" s="131"/>
    </row>
    <row r="9" spans="1:12" ht="25.5">
      <c r="A9" s="62">
        <v>1</v>
      </c>
      <c r="B9" s="62" t="s">
        <v>43</v>
      </c>
      <c r="C9" s="62" t="s">
        <v>260</v>
      </c>
      <c r="D9" s="62" t="s">
        <v>222</v>
      </c>
      <c r="E9" s="62" t="s">
        <v>249</v>
      </c>
      <c r="F9" s="62" t="s">
        <v>347</v>
      </c>
      <c r="G9" s="62" t="s">
        <v>246</v>
      </c>
      <c r="H9" s="62">
        <v>309030462</v>
      </c>
      <c r="I9" s="62" t="s">
        <v>223</v>
      </c>
      <c r="J9" s="62">
        <v>32</v>
      </c>
      <c r="K9" s="86">
        <v>39</v>
      </c>
      <c r="L9" s="86">
        <f aca="true" t="shared" si="0" ref="L9:L130">+K9*J9</f>
        <v>1248</v>
      </c>
    </row>
    <row r="10" spans="1:12" ht="25.5">
      <c r="A10" s="62">
        <v>2</v>
      </c>
      <c r="B10" s="62" t="s">
        <v>43</v>
      </c>
      <c r="C10" s="62" t="s">
        <v>261</v>
      </c>
      <c r="D10" s="62" t="s">
        <v>222</v>
      </c>
      <c r="E10" s="62" t="s">
        <v>249</v>
      </c>
      <c r="F10" s="62" t="s">
        <v>348</v>
      </c>
      <c r="G10" s="62" t="s">
        <v>465</v>
      </c>
      <c r="H10" s="62">
        <v>307028339</v>
      </c>
      <c r="I10" s="62" t="s">
        <v>223</v>
      </c>
      <c r="J10" s="62">
        <v>1</v>
      </c>
      <c r="K10" s="86">
        <v>630</v>
      </c>
      <c r="L10" s="86">
        <f t="shared" si="0"/>
        <v>630</v>
      </c>
    </row>
    <row r="11" spans="1:12" ht="51">
      <c r="A11" s="62">
        <v>3</v>
      </c>
      <c r="B11" s="62" t="s">
        <v>43</v>
      </c>
      <c r="C11" s="62" t="s">
        <v>262</v>
      </c>
      <c r="D11" s="62" t="s">
        <v>222</v>
      </c>
      <c r="E11" s="62" t="s">
        <v>249</v>
      </c>
      <c r="F11" s="62" t="s">
        <v>349</v>
      </c>
      <c r="G11" s="62" t="s">
        <v>466</v>
      </c>
      <c r="H11" s="62">
        <v>307166856</v>
      </c>
      <c r="I11" s="62" t="s">
        <v>223</v>
      </c>
      <c r="J11" s="62">
        <v>34</v>
      </c>
      <c r="K11" s="86">
        <v>168</v>
      </c>
      <c r="L11" s="86">
        <f t="shared" si="0"/>
        <v>5712</v>
      </c>
    </row>
    <row r="12" spans="1:12" ht="25.5">
      <c r="A12" s="62">
        <v>4</v>
      </c>
      <c r="B12" s="62" t="s">
        <v>43</v>
      </c>
      <c r="C12" s="62" t="s">
        <v>263</v>
      </c>
      <c r="D12" s="62" t="s">
        <v>222</v>
      </c>
      <c r="E12" s="62" t="s">
        <v>249</v>
      </c>
      <c r="F12" s="62" t="s">
        <v>350</v>
      </c>
      <c r="G12" s="62" t="s">
        <v>467</v>
      </c>
      <c r="H12" s="62">
        <v>308886584</v>
      </c>
      <c r="I12" s="62" t="s">
        <v>223</v>
      </c>
      <c r="J12" s="62">
        <v>20</v>
      </c>
      <c r="K12" s="86">
        <v>35</v>
      </c>
      <c r="L12" s="86">
        <f t="shared" si="0"/>
        <v>700</v>
      </c>
    </row>
    <row r="13" spans="1:12" ht="25.5">
      <c r="A13" s="62">
        <v>5</v>
      </c>
      <c r="B13" s="62" t="s">
        <v>43</v>
      </c>
      <c r="C13" s="62" t="s">
        <v>264</v>
      </c>
      <c r="D13" s="62" t="s">
        <v>222</v>
      </c>
      <c r="E13" s="62" t="s">
        <v>249</v>
      </c>
      <c r="F13" s="62" t="s">
        <v>351</v>
      </c>
      <c r="G13" s="62" t="s">
        <v>468</v>
      </c>
      <c r="H13" s="62">
        <v>308228104</v>
      </c>
      <c r="I13" s="62" t="s">
        <v>223</v>
      </c>
      <c r="J13" s="62">
        <v>7</v>
      </c>
      <c r="K13" s="86">
        <v>198</v>
      </c>
      <c r="L13" s="86">
        <f t="shared" si="0"/>
        <v>1386</v>
      </c>
    </row>
    <row r="14" spans="1:12" ht="25.5">
      <c r="A14" s="62">
        <v>6</v>
      </c>
      <c r="B14" s="62" t="s">
        <v>43</v>
      </c>
      <c r="C14" s="62" t="s">
        <v>265</v>
      </c>
      <c r="D14" s="62" t="s">
        <v>222</v>
      </c>
      <c r="E14" s="62" t="s">
        <v>249</v>
      </c>
      <c r="F14" s="62" t="s">
        <v>352</v>
      </c>
      <c r="G14" s="62" t="s">
        <v>469</v>
      </c>
      <c r="H14" s="62">
        <v>308509814</v>
      </c>
      <c r="I14" s="62" t="s">
        <v>223</v>
      </c>
      <c r="J14" s="62">
        <v>500</v>
      </c>
      <c r="K14" s="86">
        <v>2.2</v>
      </c>
      <c r="L14" s="86">
        <f t="shared" si="0"/>
        <v>1100</v>
      </c>
    </row>
    <row r="15" spans="1:12" ht="25.5">
      <c r="A15" s="62">
        <v>7</v>
      </c>
      <c r="B15" s="62" t="s">
        <v>43</v>
      </c>
      <c r="C15" s="62" t="s">
        <v>266</v>
      </c>
      <c r="D15" s="62" t="s">
        <v>222</v>
      </c>
      <c r="E15" s="62" t="s">
        <v>249</v>
      </c>
      <c r="F15" s="62" t="s">
        <v>353</v>
      </c>
      <c r="G15" s="62" t="s">
        <v>470</v>
      </c>
      <c r="H15" s="62">
        <v>307180057</v>
      </c>
      <c r="I15" s="62" t="s">
        <v>223</v>
      </c>
      <c r="J15" s="62">
        <v>50</v>
      </c>
      <c r="K15" s="86">
        <v>14.8</v>
      </c>
      <c r="L15" s="86">
        <f t="shared" si="0"/>
        <v>740</v>
      </c>
    </row>
    <row r="16" spans="1:12" s="41" customFormat="1" ht="25.5">
      <c r="A16" s="62">
        <v>8</v>
      </c>
      <c r="B16" s="62" t="s">
        <v>43</v>
      </c>
      <c r="C16" s="62" t="s">
        <v>267</v>
      </c>
      <c r="D16" s="62" t="s">
        <v>222</v>
      </c>
      <c r="E16" s="62" t="s">
        <v>249</v>
      </c>
      <c r="F16" s="62" t="s">
        <v>354</v>
      </c>
      <c r="G16" s="62" t="s">
        <v>471</v>
      </c>
      <c r="H16" s="62">
        <v>302142803</v>
      </c>
      <c r="I16" s="62" t="s">
        <v>223</v>
      </c>
      <c r="J16" s="62">
        <v>50</v>
      </c>
      <c r="K16" s="86">
        <v>20</v>
      </c>
      <c r="L16" s="86">
        <f t="shared" si="0"/>
        <v>1000</v>
      </c>
    </row>
    <row r="17" spans="1:12" ht="25.5">
      <c r="A17" s="62">
        <v>9</v>
      </c>
      <c r="B17" s="62" t="s">
        <v>43</v>
      </c>
      <c r="C17" s="62" t="s">
        <v>268</v>
      </c>
      <c r="D17" s="62" t="s">
        <v>222</v>
      </c>
      <c r="E17" s="62" t="s">
        <v>249</v>
      </c>
      <c r="F17" s="62" t="s">
        <v>355</v>
      </c>
      <c r="G17" s="62" t="s">
        <v>472</v>
      </c>
      <c r="H17" s="62" t="s">
        <v>546</v>
      </c>
      <c r="I17" s="62" t="s">
        <v>223</v>
      </c>
      <c r="J17" s="62">
        <v>10</v>
      </c>
      <c r="K17" s="86">
        <v>110</v>
      </c>
      <c r="L17" s="86">
        <f t="shared" si="0"/>
        <v>1100</v>
      </c>
    </row>
    <row r="18" spans="1:12" ht="25.5">
      <c r="A18" s="62">
        <v>10</v>
      </c>
      <c r="B18" s="62" t="s">
        <v>43</v>
      </c>
      <c r="C18" s="62" t="s">
        <v>269</v>
      </c>
      <c r="D18" s="62" t="s">
        <v>222</v>
      </c>
      <c r="E18" s="62" t="s">
        <v>249</v>
      </c>
      <c r="F18" s="62" t="s">
        <v>356</v>
      </c>
      <c r="G18" s="62" t="s">
        <v>244</v>
      </c>
      <c r="H18" s="62">
        <v>306089114</v>
      </c>
      <c r="I18" s="62" t="s">
        <v>223</v>
      </c>
      <c r="J18" s="62">
        <v>600</v>
      </c>
      <c r="K18" s="86">
        <v>4.2</v>
      </c>
      <c r="L18" s="86">
        <f t="shared" si="0"/>
        <v>2520</v>
      </c>
    </row>
    <row r="19" spans="1:12" ht="25.5">
      <c r="A19" s="62">
        <v>11</v>
      </c>
      <c r="B19" s="62" t="s">
        <v>43</v>
      </c>
      <c r="C19" s="62" t="s">
        <v>270</v>
      </c>
      <c r="D19" s="62" t="s">
        <v>222</v>
      </c>
      <c r="E19" s="62" t="s">
        <v>249</v>
      </c>
      <c r="F19" s="62" t="s">
        <v>357</v>
      </c>
      <c r="G19" s="62" t="s">
        <v>473</v>
      </c>
      <c r="H19" s="62">
        <v>204629061</v>
      </c>
      <c r="I19" s="62" t="s">
        <v>223</v>
      </c>
      <c r="J19" s="62">
        <v>100</v>
      </c>
      <c r="K19" s="86">
        <v>11.5</v>
      </c>
      <c r="L19" s="86">
        <f t="shared" si="0"/>
        <v>1150</v>
      </c>
    </row>
    <row r="20" spans="1:12" ht="25.5">
      <c r="A20" s="62">
        <v>12</v>
      </c>
      <c r="B20" s="62" t="s">
        <v>43</v>
      </c>
      <c r="C20" s="62" t="s">
        <v>271</v>
      </c>
      <c r="D20" s="62" t="s">
        <v>222</v>
      </c>
      <c r="E20" s="62" t="s">
        <v>249</v>
      </c>
      <c r="F20" s="62" t="s">
        <v>358</v>
      </c>
      <c r="G20" s="62" t="s">
        <v>474</v>
      </c>
      <c r="H20" s="62">
        <v>305582705</v>
      </c>
      <c r="I20" s="62" t="s">
        <v>223</v>
      </c>
      <c r="J20" s="62">
        <v>200</v>
      </c>
      <c r="K20" s="86">
        <v>24.251</v>
      </c>
      <c r="L20" s="86">
        <f t="shared" si="0"/>
        <v>4850.2</v>
      </c>
    </row>
    <row r="21" spans="1:12" ht="25.5">
      <c r="A21" s="62">
        <v>13</v>
      </c>
      <c r="B21" s="62" t="s">
        <v>43</v>
      </c>
      <c r="C21" s="62" t="s">
        <v>272</v>
      </c>
      <c r="D21" s="62" t="s">
        <v>222</v>
      </c>
      <c r="E21" s="62" t="s">
        <v>249</v>
      </c>
      <c r="F21" s="62" t="s">
        <v>359</v>
      </c>
      <c r="G21" s="62" t="s">
        <v>475</v>
      </c>
      <c r="H21" s="62">
        <v>303030744</v>
      </c>
      <c r="I21" s="62" t="s">
        <v>223</v>
      </c>
      <c r="J21" s="62">
        <v>10</v>
      </c>
      <c r="K21" s="86">
        <v>187</v>
      </c>
      <c r="L21" s="86">
        <f t="shared" si="0"/>
        <v>1870</v>
      </c>
    </row>
    <row r="22" spans="1:12" ht="25.5">
      <c r="A22" s="62">
        <v>14</v>
      </c>
      <c r="B22" s="62" t="s">
        <v>43</v>
      </c>
      <c r="C22" s="62" t="s">
        <v>273</v>
      </c>
      <c r="D22" s="62" t="s">
        <v>222</v>
      </c>
      <c r="E22" s="62" t="s">
        <v>249</v>
      </c>
      <c r="F22" s="62" t="s">
        <v>360</v>
      </c>
      <c r="G22" s="62" t="s">
        <v>476</v>
      </c>
      <c r="H22" s="62">
        <v>309156090</v>
      </c>
      <c r="I22" s="62" t="s">
        <v>223</v>
      </c>
      <c r="J22" s="62">
        <v>1</v>
      </c>
      <c r="K22" s="86">
        <v>824</v>
      </c>
      <c r="L22" s="86">
        <f t="shared" si="0"/>
        <v>824</v>
      </c>
    </row>
    <row r="23" spans="1:12" ht="25.5">
      <c r="A23" s="62">
        <v>15</v>
      </c>
      <c r="B23" s="62" t="s">
        <v>43</v>
      </c>
      <c r="C23" s="62" t="s">
        <v>274</v>
      </c>
      <c r="D23" s="62" t="s">
        <v>222</v>
      </c>
      <c r="E23" s="62" t="s">
        <v>249</v>
      </c>
      <c r="F23" s="62" t="s">
        <v>361</v>
      </c>
      <c r="G23" s="62" t="s">
        <v>247</v>
      </c>
      <c r="H23" s="62" t="s">
        <v>547</v>
      </c>
      <c r="I23" s="62" t="s">
        <v>223</v>
      </c>
      <c r="J23" s="62">
        <v>24</v>
      </c>
      <c r="K23" s="86">
        <v>244.445</v>
      </c>
      <c r="L23" s="86">
        <f t="shared" si="0"/>
        <v>5866.68</v>
      </c>
    </row>
    <row r="24" spans="1:12" s="43" customFormat="1" ht="38.25">
      <c r="A24" s="62">
        <v>16</v>
      </c>
      <c r="B24" s="62" t="s">
        <v>43</v>
      </c>
      <c r="C24" s="62" t="s">
        <v>275</v>
      </c>
      <c r="D24" s="62" t="s">
        <v>222</v>
      </c>
      <c r="E24" s="62" t="s">
        <v>250</v>
      </c>
      <c r="F24" s="62" t="s">
        <v>362</v>
      </c>
      <c r="G24" s="62" t="s">
        <v>477</v>
      </c>
      <c r="H24" s="62" t="s">
        <v>548</v>
      </c>
      <c r="I24" s="62" t="s">
        <v>223</v>
      </c>
      <c r="J24" s="62">
        <v>15</v>
      </c>
      <c r="K24" s="86">
        <v>900</v>
      </c>
      <c r="L24" s="86">
        <f t="shared" si="0"/>
        <v>13500</v>
      </c>
    </row>
    <row r="25" spans="1:12" ht="38.25">
      <c r="A25" s="62">
        <v>17</v>
      </c>
      <c r="B25" s="62" t="s">
        <v>43</v>
      </c>
      <c r="C25" s="62" t="s">
        <v>275</v>
      </c>
      <c r="D25" s="62" t="s">
        <v>222</v>
      </c>
      <c r="E25" s="62" t="s">
        <v>250</v>
      </c>
      <c r="F25" s="62" t="s">
        <v>363</v>
      </c>
      <c r="G25" s="62" t="s">
        <v>477</v>
      </c>
      <c r="H25" s="62" t="s">
        <v>548</v>
      </c>
      <c r="I25" s="62" t="s">
        <v>223</v>
      </c>
      <c r="J25" s="62">
        <v>20</v>
      </c>
      <c r="K25" s="86">
        <v>700</v>
      </c>
      <c r="L25" s="86">
        <f t="shared" si="0"/>
        <v>14000</v>
      </c>
    </row>
    <row r="26" spans="1:12" ht="38.25">
      <c r="A26" s="62">
        <v>18</v>
      </c>
      <c r="B26" s="62" t="s">
        <v>43</v>
      </c>
      <c r="C26" s="62" t="s">
        <v>275</v>
      </c>
      <c r="D26" s="62" t="s">
        <v>222</v>
      </c>
      <c r="E26" s="62" t="s">
        <v>250</v>
      </c>
      <c r="F26" s="62" t="s">
        <v>364</v>
      </c>
      <c r="G26" s="62" t="s">
        <v>477</v>
      </c>
      <c r="H26" s="62" t="s">
        <v>548</v>
      </c>
      <c r="I26" s="62" t="s">
        <v>223</v>
      </c>
      <c r="J26" s="62">
        <v>15</v>
      </c>
      <c r="K26" s="86">
        <v>1250</v>
      </c>
      <c r="L26" s="86">
        <f t="shared" si="0"/>
        <v>18750</v>
      </c>
    </row>
    <row r="27" spans="1:12" ht="25.5">
      <c r="A27" s="62">
        <v>19</v>
      </c>
      <c r="B27" s="62" t="s">
        <v>43</v>
      </c>
      <c r="C27" s="62" t="s">
        <v>276</v>
      </c>
      <c r="D27" s="62" t="s">
        <v>222</v>
      </c>
      <c r="E27" s="62" t="s">
        <v>250</v>
      </c>
      <c r="F27" s="62" t="s">
        <v>365</v>
      </c>
      <c r="G27" s="62" t="s">
        <v>478</v>
      </c>
      <c r="H27" s="62">
        <v>307192460</v>
      </c>
      <c r="I27" s="62" t="s">
        <v>223</v>
      </c>
      <c r="J27" s="62">
        <v>1</v>
      </c>
      <c r="K27" s="86">
        <v>2736</v>
      </c>
      <c r="L27" s="86">
        <f t="shared" si="0"/>
        <v>2736</v>
      </c>
    </row>
    <row r="28" spans="1:12" ht="25.5">
      <c r="A28" s="62">
        <v>20</v>
      </c>
      <c r="B28" s="62" t="s">
        <v>43</v>
      </c>
      <c r="C28" s="62" t="s">
        <v>277</v>
      </c>
      <c r="D28" s="62" t="s">
        <v>222</v>
      </c>
      <c r="E28" s="62" t="s">
        <v>249</v>
      </c>
      <c r="F28" s="62" t="s">
        <v>366</v>
      </c>
      <c r="G28" s="62" t="s">
        <v>479</v>
      </c>
      <c r="H28" s="62">
        <v>308582821</v>
      </c>
      <c r="I28" s="62" t="s">
        <v>223</v>
      </c>
      <c r="J28" s="62">
        <v>5</v>
      </c>
      <c r="K28" s="86">
        <v>91.2</v>
      </c>
      <c r="L28" s="86">
        <f t="shared" si="0"/>
        <v>456</v>
      </c>
    </row>
    <row r="29" spans="1:12" ht="38.25">
      <c r="A29" s="62">
        <v>21</v>
      </c>
      <c r="B29" s="62" t="s">
        <v>43</v>
      </c>
      <c r="C29" s="62" t="s">
        <v>275</v>
      </c>
      <c r="D29" s="62" t="s">
        <v>222</v>
      </c>
      <c r="E29" s="62" t="s">
        <v>250</v>
      </c>
      <c r="F29" s="62" t="s">
        <v>367</v>
      </c>
      <c r="G29" s="62" t="s">
        <v>480</v>
      </c>
      <c r="H29" s="62" t="s">
        <v>549</v>
      </c>
      <c r="I29" s="62" t="s">
        <v>223</v>
      </c>
      <c r="J29" s="62">
        <v>5</v>
      </c>
      <c r="K29" s="86">
        <v>1450</v>
      </c>
      <c r="L29" s="86">
        <f t="shared" si="0"/>
        <v>7250</v>
      </c>
    </row>
    <row r="30" spans="1:12" ht="38.25">
      <c r="A30" s="62">
        <v>22</v>
      </c>
      <c r="B30" s="62" t="s">
        <v>43</v>
      </c>
      <c r="C30" s="62" t="s">
        <v>275</v>
      </c>
      <c r="D30" s="62" t="s">
        <v>222</v>
      </c>
      <c r="E30" s="62" t="s">
        <v>250</v>
      </c>
      <c r="F30" s="62" t="s">
        <v>368</v>
      </c>
      <c r="G30" s="62" t="s">
        <v>480</v>
      </c>
      <c r="H30" s="62" t="s">
        <v>549</v>
      </c>
      <c r="I30" s="62" t="s">
        <v>223</v>
      </c>
      <c r="J30" s="62">
        <v>15</v>
      </c>
      <c r="K30" s="86">
        <v>740</v>
      </c>
      <c r="L30" s="86">
        <f t="shared" si="0"/>
        <v>11100</v>
      </c>
    </row>
    <row r="31" spans="1:12" ht="38.25">
      <c r="A31" s="62">
        <v>23</v>
      </c>
      <c r="B31" s="62" t="s">
        <v>43</v>
      </c>
      <c r="C31" s="62" t="s">
        <v>275</v>
      </c>
      <c r="D31" s="62" t="s">
        <v>222</v>
      </c>
      <c r="E31" s="62" t="s">
        <v>250</v>
      </c>
      <c r="F31" s="62" t="s">
        <v>369</v>
      </c>
      <c r="G31" s="62" t="s">
        <v>480</v>
      </c>
      <c r="H31" s="62" t="s">
        <v>549</v>
      </c>
      <c r="I31" s="62" t="s">
        <v>223</v>
      </c>
      <c r="J31" s="62">
        <v>10</v>
      </c>
      <c r="K31" s="86">
        <v>950</v>
      </c>
      <c r="L31" s="86">
        <f t="shared" si="0"/>
        <v>9500</v>
      </c>
    </row>
    <row r="32" spans="1:12" ht="25.5">
      <c r="A32" s="62">
        <v>24</v>
      </c>
      <c r="B32" s="62" t="s">
        <v>43</v>
      </c>
      <c r="C32" s="62" t="s">
        <v>278</v>
      </c>
      <c r="D32" s="62" t="s">
        <v>222</v>
      </c>
      <c r="E32" s="62" t="s">
        <v>249</v>
      </c>
      <c r="F32" s="62" t="s">
        <v>370</v>
      </c>
      <c r="G32" s="62" t="s">
        <v>240</v>
      </c>
      <c r="H32" s="62">
        <v>200980461</v>
      </c>
      <c r="I32" s="62" t="s">
        <v>223</v>
      </c>
      <c r="J32" s="62">
        <v>30</v>
      </c>
      <c r="K32" s="86">
        <v>358.8</v>
      </c>
      <c r="L32" s="86">
        <f t="shared" si="0"/>
        <v>10764</v>
      </c>
    </row>
    <row r="33" spans="1:12" ht="25.5">
      <c r="A33" s="62">
        <v>25</v>
      </c>
      <c r="B33" s="62" t="s">
        <v>43</v>
      </c>
      <c r="C33" s="62" t="s">
        <v>279</v>
      </c>
      <c r="D33" s="62" t="s">
        <v>222</v>
      </c>
      <c r="E33" s="62" t="s">
        <v>249</v>
      </c>
      <c r="F33" s="62" t="s">
        <v>371</v>
      </c>
      <c r="G33" s="62" t="s">
        <v>481</v>
      </c>
      <c r="H33" s="62">
        <v>306862649</v>
      </c>
      <c r="I33" s="62" t="s">
        <v>223</v>
      </c>
      <c r="J33" s="62">
        <v>1</v>
      </c>
      <c r="K33" s="86">
        <v>130</v>
      </c>
      <c r="L33" s="86">
        <f t="shared" si="0"/>
        <v>130</v>
      </c>
    </row>
    <row r="34" spans="1:12" ht="25.5">
      <c r="A34" s="62">
        <v>26</v>
      </c>
      <c r="B34" s="62" t="s">
        <v>43</v>
      </c>
      <c r="C34" s="62" t="s">
        <v>237</v>
      </c>
      <c r="D34" s="62" t="s">
        <v>222</v>
      </c>
      <c r="E34" s="62" t="s">
        <v>249</v>
      </c>
      <c r="F34" s="62" t="s">
        <v>372</v>
      </c>
      <c r="G34" s="62" t="s">
        <v>247</v>
      </c>
      <c r="H34" s="62" t="s">
        <v>550</v>
      </c>
      <c r="I34" s="62" t="s">
        <v>223</v>
      </c>
      <c r="J34" s="62">
        <v>300</v>
      </c>
      <c r="K34" s="86">
        <v>18.8</v>
      </c>
      <c r="L34" s="86">
        <f t="shared" si="0"/>
        <v>5640</v>
      </c>
    </row>
    <row r="35" spans="1:12" ht="38.25">
      <c r="A35" s="62">
        <v>27</v>
      </c>
      <c r="B35" s="62" t="s">
        <v>43</v>
      </c>
      <c r="C35" s="62" t="s">
        <v>280</v>
      </c>
      <c r="D35" s="62" t="s">
        <v>222</v>
      </c>
      <c r="E35" s="62" t="s">
        <v>249</v>
      </c>
      <c r="F35" s="62" t="s">
        <v>373</v>
      </c>
      <c r="G35" s="62" t="s">
        <v>482</v>
      </c>
      <c r="H35" s="62">
        <v>303478716</v>
      </c>
      <c r="I35" s="62" t="s">
        <v>223</v>
      </c>
      <c r="J35" s="62">
        <v>50</v>
      </c>
      <c r="K35" s="86">
        <v>780</v>
      </c>
      <c r="L35" s="86">
        <f t="shared" si="0"/>
        <v>39000</v>
      </c>
    </row>
    <row r="36" spans="1:12" ht="25.5">
      <c r="A36" s="62">
        <v>28</v>
      </c>
      <c r="B36" s="62" t="s">
        <v>43</v>
      </c>
      <c r="C36" s="62" t="s">
        <v>281</v>
      </c>
      <c r="D36" s="62" t="s">
        <v>222</v>
      </c>
      <c r="E36" s="62" t="s">
        <v>249</v>
      </c>
      <c r="F36" s="62" t="s">
        <v>374</v>
      </c>
      <c r="G36" s="62" t="s">
        <v>483</v>
      </c>
      <c r="H36" s="62">
        <v>307647122</v>
      </c>
      <c r="I36" s="62" t="s">
        <v>223</v>
      </c>
      <c r="J36" s="62">
        <v>1</v>
      </c>
      <c r="K36" s="86">
        <v>3000</v>
      </c>
      <c r="L36" s="86">
        <f t="shared" si="0"/>
        <v>3000</v>
      </c>
    </row>
    <row r="37" spans="1:12" ht="25.5">
      <c r="A37" s="62">
        <v>29</v>
      </c>
      <c r="B37" s="62" t="s">
        <v>43</v>
      </c>
      <c r="C37" s="62" t="s">
        <v>282</v>
      </c>
      <c r="D37" s="62" t="s">
        <v>222</v>
      </c>
      <c r="E37" s="62" t="s">
        <v>249</v>
      </c>
      <c r="F37" s="62" t="s">
        <v>375</v>
      </c>
      <c r="G37" s="62" t="s">
        <v>484</v>
      </c>
      <c r="H37" s="62">
        <v>308667034</v>
      </c>
      <c r="I37" s="62" t="s">
        <v>223</v>
      </c>
      <c r="J37" s="62">
        <v>500</v>
      </c>
      <c r="K37" s="86">
        <v>13.94</v>
      </c>
      <c r="L37" s="86">
        <f t="shared" si="0"/>
        <v>6970</v>
      </c>
    </row>
    <row r="38" spans="1:12" ht="25.5">
      <c r="A38" s="62">
        <v>30</v>
      </c>
      <c r="B38" s="62" t="s">
        <v>43</v>
      </c>
      <c r="C38" s="62" t="s">
        <v>283</v>
      </c>
      <c r="D38" s="62" t="s">
        <v>222</v>
      </c>
      <c r="E38" s="62" t="s">
        <v>249</v>
      </c>
      <c r="F38" s="62" t="s">
        <v>376</v>
      </c>
      <c r="G38" s="62" t="s">
        <v>485</v>
      </c>
      <c r="H38" s="62">
        <v>309459806</v>
      </c>
      <c r="I38" s="62" t="s">
        <v>223</v>
      </c>
      <c r="J38" s="62">
        <v>100</v>
      </c>
      <c r="K38" s="86">
        <v>14</v>
      </c>
      <c r="L38" s="86">
        <f t="shared" si="0"/>
        <v>1400</v>
      </c>
    </row>
    <row r="39" spans="1:12" ht="25.5">
      <c r="A39" s="62">
        <v>31</v>
      </c>
      <c r="B39" s="62" t="s">
        <v>43</v>
      </c>
      <c r="C39" s="62" t="s">
        <v>284</v>
      </c>
      <c r="D39" s="62" t="s">
        <v>222</v>
      </c>
      <c r="E39" s="62" t="s">
        <v>249</v>
      </c>
      <c r="F39" s="62" t="s">
        <v>377</v>
      </c>
      <c r="G39" s="62" t="s">
        <v>486</v>
      </c>
      <c r="H39" s="62">
        <v>308352918</v>
      </c>
      <c r="I39" s="62" t="s">
        <v>223</v>
      </c>
      <c r="J39" s="62">
        <v>20</v>
      </c>
      <c r="K39" s="86">
        <v>26.365</v>
      </c>
      <c r="L39" s="86">
        <f t="shared" si="0"/>
        <v>527.3</v>
      </c>
    </row>
    <row r="40" spans="1:12" ht="25.5">
      <c r="A40" s="62">
        <v>32</v>
      </c>
      <c r="B40" s="62" t="s">
        <v>43</v>
      </c>
      <c r="C40" s="62" t="s">
        <v>285</v>
      </c>
      <c r="D40" s="62" t="s">
        <v>222</v>
      </c>
      <c r="E40" s="62" t="s">
        <v>249</v>
      </c>
      <c r="F40" s="62" t="s">
        <v>378</v>
      </c>
      <c r="G40" s="62" t="s">
        <v>487</v>
      </c>
      <c r="H40" s="62">
        <v>309171304</v>
      </c>
      <c r="I40" s="62" t="s">
        <v>223</v>
      </c>
      <c r="J40" s="62">
        <v>25</v>
      </c>
      <c r="K40" s="86">
        <v>7.4</v>
      </c>
      <c r="L40" s="86">
        <f t="shared" si="0"/>
        <v>185</v>
      </c>
    </row>
    <row r="41" spans="1:12" ht="25.5">
      <c r="A41" s="62">
        <v>33</v>
      </c>
      <c r="B41" s="62" t="s">
        <v>43</v>
      </c>
      <c r="C41" s="62" t="s">
        <v>286</v>
      </c>
      <c r="D41" s="62" t="s">
        <v>222</v>
      </c>
      <c r="E41" s="62" t="s">
        <v>249</v>
      </c>
      <c r="F41" s="62" t="s">
        <v>379</v>
      </c>
      <c r="G41" s="62" t="s">
        <v>248</v>
      </c>
      <c r="H41" s="62">
        <v>301766747</v>
      </c>
      <c r="I41" s="62" t="s">
        <v>223</v>
      </c>
      <c r="J41" s="62">
        <v>10</v>
      </c>
      <c r="K41" s="86">
        <v>18.781</v>
      </c>
      <c r="L41" s="86">
        <f t="shared" si="0"/>
        <v>187.81</v>
      </c>
    </row>
    <row r="42" spans="1:12" ht="25.5">
      <c r="A42" s="62">
        <v>34</v>
      </c>
      <c r="B42" s="62" t="s">
        <v>43</v>
      </c>
      <c r="C42" s="62" t="s">
        <v>287</v>
      </c>
      <c r="D42" s="62" t="s">
        <v>222</v>
      </c>
      <c r="E42" s="62" t="s">
        <v>249</v>
      </c>
      <c r="F42" s="62" t="s">
        <v>380</v>
      </c>
      <c r="G42" s="62" t="s">
        <v>488</v>
      </c>
      <c r="H42" s="62">
        <v>308140951</v>
      </c>
      <c r="I42" s="62" t="s">
        <v>223</v>
      </c>
      <c r="J42" s="62">
        <v>5</v>
      </c>
      <c r="K42" s="86">
        <v>399</v>
      </c>
      <c r="L42" s="86">
        <f t="shared" si="0"/>
        <v>1995</v>
      </c>
    </row>
    <row r="43" spans="1:12" ht="25.5">
      <c r="A43" s="62">
        <v>35</v>
      </c>
      <c r="B43" s="62" t="s">
        <v>43</v>
      </c>
      <c r="C43" s="62" t="s">
        <v>288</v>
      </c>
      <c r="D43" s="62" t="s">
        <v>222</v>
      </c>
      <c r="E43" s="62" t="s">
        <v>249</v>
      </c>
      <c r="F43" s="62" t="s">
        <v>381</v>
      </c>
      <c r="G43" s="62" t="s">
        <v>489</v>
      </c>
      <c r="H43" s="62">
        <v>307546636</v>
      </c>
      <c r="I43" s="62" t="s">
        <v>223</v>
      </c>
      <c r="J43" s="62">
        <v>6</v>
      </c>
      <c r="K43" s="86">
        <v>285</v>
      </c>
      <c r="L43" s="86">
        <f t="shared" si="0"/>
        <v>1710</v>
      </c>
    </row>
    <row r="44" spans="1:12" ht="25.5">
      <c r="A44" s="62">
        <v>36</v>
      </c>
      <c r="B44" s="62" t="s">
        <v>43</v>
      </c>
      <c r="C44" s="62" t="s">
        <v>289</v>
      </c>
      <c r="D44" s="62" t="s">
        <v>222</v>
      </c>
      <c r="E44" s="62" t="s">
        <v>249</v>
      </c>
      <c r="F44" s="62" t="s">
        <v>382</v>
      </c>
      <c r="G44" s="62" t="s">
        <v>490</v>
      </c>
      <c r="H44" s="62">
        <v>309405896</v>
      </c>
      <c r="I44" s="62" t="s">
        <v>223</v>
      </c>
      <c r="J44" s="62">
        <v>25</v>
      </c>
      <c r="K44" s="86">
        <v>168.999</v>
      </c>
      <c r="L44" s="86">
        <f t="shared" si="0"/>
        <v>4224.974999999999</v>
      </c>
    </row>
    <row r="45" spans="1:12" ht="25.5">
      <c r="A45" s="62">
        <v>37</v>
      </c>
      <c r="B45" s="62" t="s">
        <v>43</v>
      </c>
      <c r="C45" s="62" t="s">
        <v>289</v>
      </c>
      <c r="D45" s="62" t="s">
        <v>222</v>
      </c>
      <c r="E45" s="62" t="s">
        <v>249</v>
      </c>
      <c r="F45" s="62" t="s">
        <v>383</v>
      </c>
      <c r="G45" s="62" t="s">
        <v>491</v>
      </c>
      <c r="H45" s="62">
        <v>300433308</v>
      </c>
      <c r="I45" s="62" t="s">
        <v>223</v>
      </c>
      <c r="J45" s="62">
        <v>2</v>
      </c>
      <c r="K45" s="86">
        <v>1732</v>
      </c>
      <c r="L45" s="86">
        <f t="shared" si="0"/>
        <v>3464</v>
      </c>
    </row>
    <row r="46" spans="1:12" ht="25.5">
      <c r="A46" s="62">
        <v>38</v>
      </c>
      <c r="B46" s="62" t="s">
        <v>43</v>
      </c>
      <c r="C46" s="62" t="s">
        <v>233</v>
      </c>
      <c r="D46" s="62" t="s">
        <v>222</v>
      </c>
      <c r="E46" s="62" t="s">
        <v>249</v>
      </c>
      <c r="F46" s="62" t="s">
        <v>384</v>
      </c>
      <c r="G46" s="62" t="s">
        <v>492</v>
      </c>
      <c r="H46" s="62">
        <v>205247459</v>
      </c>
      <c r="I46" s="62" t="s">
        <v>223</v>
      </c>
      <c r="J46" s="62">
        <v>200</v>
      </c>
      <c r="K46" s="86">
        <v>9.108</v>
      </c>
      <c r="L46" s="86">
        <f t="shared" si="0"/>
        <v>1821.6000000000001</v>
      </c>
    </row>
    <row r="47" spans="1:12" ht="25.5">
      <c r="A47" s="62">
        <v>39</v>
      </c>
      <c r="B47" s="62" t="s">
        <v>43</v>
      </c>
      <c r="C47" s="62" t="s">
        <v>290</v>
      </c>
      <c r="D47" s="62" t="s">
        <v>222</v>
      </c>
      <c r="E47" s="62" t="s">
        <v>249</v>
      </c>
      <c r="F47" s="62" t="s">
        <v>385</v>
      </c>
      <c r="G47" s="62" t="s">
        <v>493</v>
      </c>
      <c r="H47" s="62" t="s">
        <v>551</v>
      </c>
      <c r="I47" s="62" t="s">
        <v>223</v>
      </c>
      <c r="J47" s="62">
        <v>3000</v>
      </c>
      <c r="K47" s="86">
        <v>1.23</v>
      </c>
      <c r="L47" s="86">
        <f t="shared" si="0"/>
        <v>3690</v>
      </c>
    </row>
    <row r="48" spans="1:12" ht="25.5">
      <c r="A48" s="62">
        <v>40</v>
      </c>
      <c r="B48" s="62" t="s">
        <v>43</v>
      </c>
      <c r="C48" s="62" t="s">
        <v>291</v>
      </c>
      <c r="D48" s="62" t="s">
        <v>222</v>
      </c>
      <c r="E48" s="62" t="s">
        <v>249</v>
      </c>
      <c r="F48" s="62" t="s">
        <v>386</v>
      </c>
      <c r="G48" s="62" t="s">
        <v>494</v>
      </c>
      <c r="H48" s="62">
        <v>405177667</v>
      </c>
      <c r="I48" s="62" t="s">
        <v>223</v>
      </c>
      <c r="J48" s="62">
        <v>30</v>
      </c>
      <c r="K48" s="86">
        <v>84.5</v>
      </c>
      <c r="L48" s="86">
        <f t="shared" si="0"/>
        <v>2535</v>
      </c>
    </row>
    <row r="49" spans="1:12" ht="25.5">
      <c r="A49" s="62">
        <v>41</v>
      </c>
      <c r="B49" s="62" t="s">
        <v>43</v>
      </c>
      <c r="C49" s="62" t="s">
        <v>236</v>
      </c>
      <c r="D49" s="62" t="s">
        <v>222</v>
      </c>
      <c r="E49" s="62" t="s">
        <v>249</v>
      </c>
      <c r="F49" s="62" t="s">
        <v>387</v>
      </c>
      <c r="G49" s="62" t="s">
        <v>228</v>
      </c>
      <c r="H49" s="62">
        <v>306506384</v>
      </c>
      <c r="I49" s="62" t="s">
        <v>223</v>
      </c>
      <c r="J49" s="62">
        <v>250</v>
      </c>
      <c r="K49" s="86">
        <v>13.6</v>
      </c>
      <c r="L49" s="86">
        <f t="shared" si="0"/>
        <v>3400</v>
      </c>
    </row>
    <row r="50" spans="1:12" ht="25.5">
      <c r="A50" s="62">
        <v>42</v>
      </c>
      <c r="B50" s="62" t="s">
        <v>43</v>
      </c>
      <c r="C50" s="62" t="s">
        <v>292</v>
      </c>
      <c r="D50" s="62" t="s">
        <v>222</v>
      </c>
      <c r="E50" s="62" t="s">
        <v>249</v>
      </c>
      <c r="F50" s="62" t="s">
        <v>388</v>
      </c>
      <c r="G50" s="62" t="s">
        <v>495</v>
      </c>
      <c r="H50" s="62">
        <v>308891864</v>
      </c>
      <c r="I50" s="62" t="s">
        <v>223</v>
      </c>
      <c r="J50" s="62">
        <v>2</v>
      </c>
      <c r="K50" s="86">
        <v>85.555</v>
      </c>
      <c r="L50" s="86">
        <f t="shared" si="0"/>
        <v>171.11</v>
      </c>
    </row>
    <row r="51" spans="1:12" ht="25.5">
      <c r="A51" s="62">
        <v>43</v>
      </c>
      <c r="B51" s="62" t="s">
        <v>43</v>
      </c>
      <c r="C51" s="62" t="s">
        <v>293</v>
      </c>
      <c r="D51" s="62" t="s">
        <v>222</v>
      </c>
      <c r="E51" s="62" t="s">
        <v>249</v>
      </c>
      <c r="F51" s="62" t="s">
        <v>389</v>
      </c>
      <c r="G51" s="62" t="s">
        <v>496</v>
      </c>
      <c r="H51" s="62">
        <v>307005723</v>
      </c>
      <c r="I51" s="62" t="s">
        <v>223</v>
      </c>
      <c r="J51" s="62">
        <v>1</v>
      </c>
      <c r="K51" s="86">
        <v>128.4</v>
      </c>
      <c r="L51" s="86">
        <f t="shared" si="0"/>
        <v>128.4</v>
      </c>
    </row>
    <row r="52" spans="1:12" ht="25.5">
      <c r="A52" s="62">
        <v>44</v>
      </c>
      <c r="B52" s="62" t="s">
        <v>43</v>
      </c>
      <c r="C52" s="62" t="s">
        <v>294</v>
      </c>
      <c r="D52" s="62" t="s">
        <v>222</v>
      </c>
      <c r="E52" s="62" t="s">
        <v>249</v>
      </c>
      <c r="F52" s="62" t="s">
        <v>390</v>
      </c>
      <c r="G52" s="62" t="s">
        <v>229</v>
      </c>
      <c r="H52" s="62">
        <v>304335956</v>
      </c>
      <c r="I52" s="62" t="s">
        <v>223</v>
      </c>
      <c r="J52" s="62">
        <v>40</v>
      </c>
      <c r="K52" s="86">
        <v>19.288</v>
      </c>
      <c r="L52" s="86">
        <f t="shared" si="0"/>
        <v>771.52</v>
      </c>
    </row>
    <row r="53" spans="1:12" ht="25.5">
      <c r="A53" s="62">
        <v>45</v>
      </c>
      <c r="B53" s="62" t="s">
        <v>43</v>
      </c>
      <c r="C53" s="62" t="s">
        <v>295</v>
      </c>
      <c r="D53" s="62" t="s">
        <v>222</v>
      </c>
      <c r="E53" s="62" t="s">
        <v>250</v>
      </c>
      <c r="F53" s="62" t="s">
        <v>391</v>
      </c>
      <c r="G53" s="62" t="s">
        <v>497</v>
      </c>
      <c r="H53" s="62">
        <v>301837744</v>
      </c>
      <c r="I53" s="62" t="s">
        <v>223</v>
      </c>
      <c r="J53" s="62">
        <v>300</v>
      </c>
      <c r="K53" s="86">
        <v>6.325</v>
      </c>
      <c r="L53" s="86">
        <f t="shared" si="0"/>
        <v>1897.5</v>
      </c>
    </row>
    <row r="54" spans="1:12" ht="25.5">
      <c r="A54" s="62">
        <v>46</v>
      </c>
      <c r="B54" s="62" t="s">
        <v>43</v>
      </c>
      <c r="C54" s="62" t="s">
        <v>296</v>
      </c>
      <c r="D54" s="62" t="s">
        <v>222</v>
      </c>
      <c r="E54" s="62" t="s">
        <v>249</v>
      </c>
      <c r="F54" s="62" t="s">
        <v>392</v>
      </c>
      <c r="G54" s="62" t="s">
        <v>498</v>
      </c>
      <c r="H54" s="62">
        <v>308502373</v>
      </c>
      <c r="I54" s="62" t="s">
        <v>223</v>
      </c>
      <c r="J54" s="62">
        <v>100</v>
      </c>
      <c r="K54" s="86">
        <v>8.425</v>
      </c>
      <c r="L54" s="86">
        <f t="shared" si="0"/>
        <v>842.5000000000001</v>
      </c>
    </row>
    <row r="55" spans="1:12" ht="25.5">
      <c r="A55" s="62">
        <v>47</v>
      </c>
      <c r="B55" s="62" t="s">
        <v>43</v>
      </c>
      <c r="C55" s="62" t="s">
        <v>297</v>
      </c>
      <c r="D55" s="62" t="s">
        <v>222</v>
      </c>
      <c r="E55" s="62" t="s">
        <v>249</v>
      </c>
      <c r="F55" s="62" t="s">
        <v>393</v>
      </c>
      <c r="G55" s="62" t="s">
        <v>243</v>
      </c>
      <c r="H55" s="62">
        <v>306020414</v>
      </c>
      <c r="I55" s="62" t="s">
        <v>223</v>
      </c>
      <c r="J55" s="62">
        <v>500</v>
      </c>
      <c r="K55" s="86">
        <v>3.987</v>
      </c>
      <c r="L55" s="86">
        <f t="shared" si="0"/>
        <v>1993.5</v>
      </c>
    </row>
    <row r="56" spans="1:12" ht="25.5">
      <c r="A56" s="62">
        <v>48</v>
      </c>
      <c r="B56" s="62" t="s">
        <v>43</v>
      </c>
      <c r="C56" s="62" t="s">
        <v>298</v>
      </c>
      <c r="D56" s="62" t="s">
        <v>222</v>
      </c>
      <c r="E56" s="62" t="s">
        <v>249</v>
      </c>
      <c r="F56" s="62" t="s">
        <v>394</v>
      </c>
      <c r="G56" s="62" t="s">
        <v>229</v>
      </c>
      <c r="H56" s="62">
        <v>304335956</v>
      </c>
      <c r="I56" s="62" t="s">
        <v>223</v>
      </c>
      <c r="J56" s="62">
        <v>25</v>
      </c>
      <c r="K56" s="86">
        <v>44.288</v>
      </c>
      <c r="L56" s="86">
        <f t="shared" si="0"/>
        <v>1107.1999999999998</v>
      </c>
    </row>
    <row r="57" spans="1:12" ht="25.5">
      <c r="A57" s="62">
        <v>49</v>
      </c>
      <c r="B57" s="62" t="s">
        <v>43</v>
      </c>
      <c r="C57" s="62" t="s">
        <v>299</v>
      </c>
      <c r="D57" s="62" t="s">
        <v>222</v>
      </c>
      <c r="E57" s="62" t="s">
        <v>249</v>
      </c>
      <c r="F57" s="62" t="s">
        <v>395</v>
      </c>
      <c r="G57" s="62" t="s">
        <v>228</v>
      </c>
      <c r="H57" s="62">
        <v>306506384</v>
      </c>
      <c r="I57" s="62" t="s">
        <v>223</v>
      </c>
      <c r="J57" s="62">
        <v>150</v>
      </c>
      <c r="K57" s="86">
        <v>51.3</v>
      </c>
      <c r="L57" s="86">
        <f t="shared" si="0"/>
        <v>7695</v>
      </c>
    </row>
    <row r="58" spans="1:12" ht="25.5">
      <c r="A58" s="62">
        <v>50</v>
      </c>
      <c r="B58" s="62" t="s">
        <v>43</v>
      </c>
      <c r="C58" s="62" t="s">
        <v>239</v>
      </c>
      <c r="D58" s="62" t="s">
        <v>222</v>
      </c>
      <c r="E58" s="62" t="s">
        <v>249</v>
      </c>
      <c r="F58" s="62" t="s">
        <v>396</v>
      </c>
      <c r="G58" s="62" t="s">
        <v>499</v>
      </c>
      <c r="H58" s="62">
        <v>309475107</v>
      </c>
      <c r="I58" s="62" t="s">
        <v>223</v>
      </c>
      <c r="J58" s="62">
        <v>40</v>
      </c>
      <c r="K58" s="86">
        <v>21.999</v>
      </c>
      <c r="L58" s="86">
        <f t="shared" si="0"/>
        <v>879.9599999999999</v>
      </c>
    </row>
    <row r="59" spans="1:12" ht="25.5">
      <c r="A59" s="62">
        <v>51</v>
      </c>
      <c r="B59" s="62" t="s">
        <v>43</v>
      </c>
      <c r="C59" s="62" t="s">
        <v>300</v>
      </c>
      <c r="D59" s="62" t="s">
        <v>222</v>
      </c>
      <c r="E59" s="62" t="s">
        <v>249</v>
      </c>
      <c r="F59" s="62" t="s">
        <v>397</v>
      </c>
      <c r="G59" s="62" t="s">
        <v>500</v>
      </c>
      <c r="H59" s="62">
        <v>306631895</v>
      </c>
      <c r="I59" s="62" t="s">
        <v>223</v>
      </c>
      <c r="J59" s="62">
        <v>4000</v>
      </c>
      <c r="K59" s="86">
        <v>0.878</v>
      </c>
      <c r="L59" s="86">
        <f t="shared" si="0"/>
        <v>3512</v>
      </c>
    </row>
    <row r="60" spans="1:12" ht="25.5">
      <c r="A60" s="62">
        <v>52</v>
      </c>
      <c r="B60" s="62" t="s">
        <v>43</v>
      </c>
      <c r="C60" s="62" t="s">
        <v>301</v>
      </c>
      <c r="D60" s="62" t="s">
        <v>222</v>
      </c>
      <c r="E60" s="62" t="s">
        <v>249</v>
      </c>
      <c r="F60" s="62" t="s">
        <v>398</v>
      </c>
      <c r="G60" s="62" t="s">
        <v>245</v>
      </c>
      <c r="H60" s="62">
        <v>306582332</v>
      </c>
      <c r="I60" s="62" t="s">
        <v>223</v>
      </c>
      <c r="J60" s="62">
        <v>3636</v>
      </c>
      <c r="K60" s="86">
        <v>3.4</v>
      </c>
      <c r="L60" s="86">
        <f t="shared" si="0"/>
        <v>12362.4</v>
      </c>
    </row>
    <row r="61" spans="1:12" ht="25.5">
      <c r="A61" s="62">
        <v>53</v>
      </c>
      <c r="B61" s="62" t="s">
        <v>43</v>
      </c>
      <c r="C61" s="62" t="s">
        <v>299</v>
      </c>
      <c r="D61" s="62" t="s">
        <v>222</v>
      </c>
      <c r="E61" s="62" t="s">
        <v>249</v>
      </c>
      <c r="F61" s="62" t="s">
        <v>399</v>
      </c>
      <c r="G61" s="62" t="s">
        <v>228</v>
      </c>
      <c r="H61" s="62">
        <v>306506384</v>
      </c>
      <c r="I61" s="62" t="s">
        <v>223</v>
      </c>
      <c r="J61" s="62">
        <v>150</v>
      </c>
      <c r="K61" s="86">
        <v>43</v>
      </c>
      <c r="L61" s="86">
        <f t="shared" si="0"/>
        <v>6450</v>
      </c>
    </row>
    <row r="62" spans="1:12" ht="25.5">
      <c r="A62" s="62">
        <v>54</v>
      </c>
      <c r="B62" s="62" t="s">
        <v>43</v>
      </c>
      <c r="C62" s="62" t="s">
        <v>302</v>
      </c>
      <c r="D62" s="62" t="s">
        <v>222</v>
      </c>
      <c r="E62" s="62" t="s">
        <v>249</v>
      </c>
      <c r="F62" s="62" t="s">
        <v>400</v>
      </c>
      <c r="G62" s="62" t="s">
        <v>501</v>
      </c>
      <c r="H62" s="62">
        <v>301766747</v>
      </c>
      <c r="I62" s="62" t="s">
        <v>223</v>
      </c>
      <c r="J62" s="62">
        <v>500</v>
      </c>
      <c r="K62" s="86">
        <v>0.881</v>
      </c>
      <c r="L62" s="86">
        <f t="shared" si="0"/>
        <v>440.5</v>
      </c>
    </row>
    <row r="63" spans="1:12" ht="33.75" customHeight="1">
      <c r="A63" s="62">
        <v>55</v>
      </c>
      <c r="B63" s="62" t="s">
        <v>43</v>
      </c>
      <c r="C63" s="62" t="s">
        <v>303</v>
      </c>
      <c r="D63" s="62" t="s">
        <v>222</v>
      </c>
      <c r="E63" s="62" t="s">
        <v>249</v>
      </c>
      <c r="F63" s="62" t="s">
        <v>401</v>
      </c>
      <c r="G63" s="62" t="s">
        <v>502</v>
      </c>
      <c r="H63" s="62">
        <v>304704282</v>
      </c>
      <c r="I63" s="62" t="s">
        <v>223</v>
      </c>
      <c r="J63" s="62">
        <v>4</v>
      </c>
      <c r="K63" s="86">
        <v>1725</v>
      </c>
      <c r="L63" s="86">
        <f t="shared" si="0"/>
        <v>6900</v>
      </c>
    </row>
    <row r="64" spans="1:12" ht="25.5">
      <c r="A64" s="62">
        <v>56</v>
      </c>
      <c r="B64" s="62" t="s">
        <v>43</v>
      </c>
      <c r="C64" s="62" t="s">
        <v>271</v>
      </c>
      <c r="D64" s="62" t="s">
        <v>222</v>
      </c>
      <c r="E64" s="62" t="s">
        <v>249</v>
      </c>
      <c r="F64" s="62" t="s">
        <v>402</v>
      </c>
      <c r="G64" s="62" t="s">
        <v>503</v>
      </c>
      <c r="H64" s="62">
        <v>309030201</v>
      </c>
      <c r="I64" s="62" t="s">
        <v>223</v>
      </c>
      <c r="J64" s="62">
        <v>150</v>
      </c>
      <c r="K64" s="86">
        <v>28.999</v>
      </c>
      <c r="L64" s="86">
        <f t="shared" si="0"/>
        <v>4349.849999999999</v>
      </c>
    </row>
    <row r="65" spans="1:12" ht="25.5">
      <c r="A65" s="62">
        <v>57</v>
      </c>
      <c r="B65" s="62" t="s">
        <v>43</v>
      </c>
      <c r="C65" s="62" t="s">
        <v>304</v>
      </c>
      <c r="D65" s="62" t="s">
        <v>222</v>
      </c>
      <c r="E65" s="62" t="s">
        <v>249</v>
      </c>
      <c r="F65" s="62" t="s">
        <v>403</v>
      </c>
      <c r="G65" s="62" t="s">
        <v>504</v>
      </c>
      <c r="H65" s="62">
        <v>309390284</v>
      </c>
      <c r="I65" s="62" t="s">
        <v>223</v>
      </c>
      <c r="J65" s="62">
        <v>4</v>
      </c>
      <c r="K65" s="86">
        <v>189.999</v>
      </c>
      <c r="L65" s="86">
        <f t="shared" si="0"/>
        <v>759.996</v>
      </c>
    </row>
    <row r="66" spans="1:12" ht="25.5">
      <c r="A66" s="62">
        <v>58</v>
      </c>
      <c r="B66" s="62" t="s">
        <v>43</v>
      </c>
      <c r="C66" s="62" t="s">
        <v>305</v>
      </c>
      <c r="D66" s="62" t="s">
        <v>222</v>
      </c>
      <c r="E66" s="62" t="s">
        <v>249</v>
      </c>
      <c r="F66" s="62" t="s">
        <v>404</v>
      </c>
      <c r="G66" s="62" t="s">
        <v>504</v>
      </c>
      <c r="H66" s="62">
        <v>309390284</v>
      </c>
      <c r="I66" s="62" t="s">
        <v>223</v>
      </c>
      <c r="J66" s="62">
        <v>8</v>
      </c>
      <c r="K66" s="86">
        <v>149.999</v>
      </c>
      <c r="L66" s="86">
        <f t="shared" si="0"/>
        <v>1199.992</v>
      </c>
    </row>
    <row r="67" spans="1:12" ht="25.5">
      <c r="A67" s="62">
        <v>59</v>
      </c>
      <c r="B67" s="62" t="s">
        <v>43</v>
      </c>
      <c r="C67" s="62" t="s">
        <v>306</v>
      </c>
      <c r="D67" s="62" t="s">
        <v>222</v>
      </c>
      <c r="E67" s="62" t="s">
        <v>249</v>
      </c>
      <c r="F67" s="62" t="s">
        <v>405</v>
      </c>
      <c r="G67" s="62" t="s">
        <v>505</v>
      </c>
      <c r="H67" s="62">
        <v>308509102</v>
      </c>
      <c r="I67" s="62" t="s">
        <v>223</v>
      </c>
      <c r="J67" s="62">
        <v>1</v>
      </c>
      <c r="K67" s="86">
        <v>487.555</v>
      </c>
      <c r="L67" s="86">
        <f t="shared" si="0"/>
        <v>487.555</v>
      </c>
    </row>
    <row r="68" spans="1:12" ht="25.5">
      <c r="A68" s="62">
        <v>60</v>
      </c>
      <c r="B68" s="62" t="s">
        <v>43</v>
      </c>
      <c r="C68" s="62" t="s">
        <v>307</v>
      </c>
      <c r="D68" s="62" t="s">
        <v>222</v>
      </c>
      <c r="E68" s="62" t="s">
        <v>249</v>
      </c>
      <c r="F68" s="62" t="s">
        <v>406</v>
      </c>
      <c r="G68" s="62" t="s">
        <v>505</v>
      </c>
      <c r="H68" s="62">
        <v>308509102</v>
      </c>
      <c r="I68" s="62" t="s">
        <v>223</v>
      </c>
      <c r="J68" s="62">
        <v>1</v>
      </c>
      <c r="K68" s="86">
        <v>1875</v>
      </c>
      <c r="L68" s="86">
        <f t="shared" si="0"/>
        <v>1875</v>
      </c>
    </row>
    <row r="69" spans="1:12" ht="25.5">
      <c r="A69" s="62">
        <v>61</v>
      </c>
      <c r="B69" s="62" t="s">
        <v>43</v>
      </c>
      <c r="C69" s="62" t="s">
        <v>308</v>
      </c>
      <c r="D69" s="62" t="s">
        <v>222</v>
      </c>
      <c r="E69" s="62" t="s">
        <v>249</v>
      </c>
      <c r="F69" s="62" t="s">
        <v>407</v>
      </c>
      <c r="G69" s="62" t="s">
        <v>505</v>
      </c>
      <c r="H69" s="62">
        <v>308509102</v>
      </c>
      <c r="I69" s="62" t="s">
        <v>223</v>
      </c>
      <c r="J69" s="62">
        <v>1</v>
      </c>
      <c r="K69" s="86">
        <v>785.555</v>
      </c>
      <c r="L69" s="86">
        <f t="shared" si="0"/>
        <v>785.555</v>
      </c>
    </row>
    <row r="70" spans="1:12" ht="25.5">
      <c r="A70" s="62">
        <v>62</v>
      </c>
      <c r="B70" s="62" t="s">
        <v>43</v>
      </c>
      <c r="C70" s="62" t="s">
        <v>309</v>
      </c>
      <c r="D70" s="62" t="s">
        <v>222</v>
      </c>
      <c r="E70" s="62" t="s">
        <v>249</v>
      </c>
      <c r="F70" s="62" t="s">
        <v>408</v>
      </c>
      <c r="G70" s="62" t="s">
        <v>506</v>
      </c>
      <c r="H70" s="62">
        <v>300531605</v>
      </c>
      <c r="I70" s="62" t="s">
        <v>223</v>
      </c>
      <c r="J70" s="62">
        <v>10</v>
      </c>
      <c r="K70" s="86">
        <v>76.015</v>
      </c>
      <c r="L70" s="86">
        <f t="shared" si="0"/>
        <v>760.15</v>
      </c>
    </row>
    <row r="71" spans="1:12" ht="25.5">
      <c r="A71" s="62">
        <v>63</v>
      </c>
      <c r="B71" s="62" t="s">
        <v>43</v>
      </c>
      <c r="C71" s="62" t="s">
        <v>231</v>
      </c>
      <c r="D71" s="62" t="s">
        <v>222</v>
      </c>
      <c r="E71" s="62" t="s">
        <v>249</v>
      </c>
      <c r="F71" s="62" t="s">
        <v>409</v>
      </c>
      <c r="G71" s="62" t="s">
        <v>507</v>
      </c>
      <c r="H71" s="62">
        <v>205040829</v>
      </c>
      <c r="I71" s="62" t="s">
        <v>223</v>
      </c>
      <c r="J71" s="62">
        <v>300</v>
      </c>
      <c r="K71" s="86">
        <v>48.597</v>
      </c>
      <c r="L71" s="86">
        <f t="shared" si="0"/>
        <v>14579.1</v>
      </c>
    </row>
    <row r="72" spans="1:12" ht="25.5">
      <c r="A72" s="62">
        <v>64</v>
      </c>
      <c r="B72" s="62" t="s">
        <v>43</v>
      </c>
      <c r="C72" s="62" t="s">
        <v>310</v>
      </c>
      <c r="D72" s="62" t="s">
        <v>222</v>
      </c>
      <c r="E72" s="62" t="s">
        <v>249</v>
      </c>
      <c r="F72" s="62" t="s">
        <v>410</v>
      </c>
      <c r="G72" s="62" t="s">
        <v>508</v>
      </c>
      <c r="H72" s="62">
        <v>309306434</v>
      </c>
      <c r="I72" s="62" t="s">
        <v>223</v>
      </c>
      <c r="J72" s="62">
        <v>8</v>
      </c>
      <c r="K72" s="86">
        <v>1484</v>
      </c>
      <c r="L72" s="86">
        <f t="shared" si="0"/>
        <v>11872</v>
      </c>
    </row>
    <row r="73" spans="1:12" ht="25.5">
      <c r="A73" s="62">
        <v>65</v>
      </c>
      <c r="B73" s="62" t="s">
        <v>43</v>
      </c>
      <c r="C73" s="62" t="s">
        <v>311</v>
      </c>
      <c r="D73" s="62" t="s">
        <v>222</v>
      </c>
      <c r="E73" s="62" t="s">
        <v>249</v>
      </c>
      <c r="F73" s="62" t="s">
        <v>411</v>
      </c>
      <c r="G73" s="62" t="s">
        <v>225</v>
      </c>
      <c r="H73" s="62">
        <v>307339133</v>
      </c>
      <c r="I73" s="62" t="s">
        <v>223</v>
      </c>
      <c r="J73" s="62">
        <v>50.4</v>
      </c>
      <c r="K73" s="86">
        <v>140.221</v>
      </c>
      <c r="L73" s="86">
        <f t="shared" si="0"/>
        <v>7067.1384</v>
      </c>
    </row>
    <row r="74" spans="1:12" ht="25.5">
      <c r="A74" s="62">
        <v>66</v>
      </c>
      <c r="B74" s="62" t="s">
        <v>43</v>
      </c>
      <c r="C74" s="62" t="s">
        <v>312</v>
      </c>
      <c r="D74" s="62" t="s">
        <v>222</v>
      </c>
      <c r="E74" s="62" t="s">
        <v>249</v>
      </c>
      <c r="F74" s="62" t="s">
        <v>412</v>
      </c>
      <c r="G74" s="62" t="s">
        <v>509</v>
      </c>
      <c r="H74" s="62">
        <v>305670929</v>
      </c>
      <c r="I74" s="62" t="s">
        <v>223</v>
      </c>
      <c r="J74" s="62">
        <v>115</v>
      </c>
      <c r="K74" s="86">
        <v>115</v>
      </c>
      <c r="L74" s="86">
        <f t="shared" si="0"/>
        <v>13225</v>
      </c>
    </row>
    <row r="75" spans="1:12" ht="25.5">
      <c r="A75" s="62">
        <v>67</v>
      </c>
      <c r="B75" s="62" t="s">
        <v>43</v>
      </c>
      <c r="C75" s="62" t="s">
        <v>313</v>
      </c>
      <c r="D75" s="62" t="s">
        <v>222</v>
      </c>
      <c r="E75" s="62" t="s">
        <v>249</v>
      </c>
      <c r="F75" s="62" t="s">
        <v>413</v>
      </c>
      <c r="G75" s="62" t="s">
        <v>510</v>
      </c>
      <c r="H75" s="62">
        <v>302849824</v>
      </c>
      <c r="I75" s="62" t="s">
        <v>223</v>
      </c>
      <c r="J75" s="62">
        <v>2</v>
      </c>
      <c r="K75" s="86">
        <v>3520</v>
      </c>
      <c r="L75" s="86">
        <f t="shared" si="0"/>
        <v>7040</v>
      </c>
    </row>
    <row r="76" spans="1:12" ht="25.5">
      <c r="A76" s="62">
        <v>68</v>
      </c>
      <c r="B76" s="62" t="s">
        <v>43</v>
      </c>
      <c r="C76" s="62" t="s">
        <v>234</v>
      </c>
      <c r="D76" s="62" t="s">
        <v>222</v>
      </c>
      <c r="E76" s="62" t="s">
        <v>249</v>
      </c>
      <c r="F76" s="62" t="s">
        <v>414</v>
      </c>
      <c r="G76" s="62" t="s">
        <v>511</v>
      </c>
      <c r="H76" s="62">
        <v>304848673</v>
      </c>
      <c r="I76" s="62" t="s">
        <v>223</v>
      </c>
      <c r="J76" s="62">
        <v>1</v>
      </c>
      <c r="K76" s="86">
        <v>4498</v>
      </c>
      <c r="L76" s="86">
        <f t="shared" si="0"/>
        <v>4498</v>
      </c>
    </row>
    <row r="77" spans="1:12" ht="25.5">
      <c r="A77" s="62">
        <v>69</v>
      </c>
      <c r="B77" s="62" t="s">
        <v>43</v>
      </c>
      <c r="C77" s="62" t="s">
        <v>314</v>
      </c>
      <c r="D77" s="62" t="s">
        <v>222</v>
      </c>
      <c r="E77" s="62" t="s">
        <v>249</v>
      </c>
      <c r="F77" s="62" t="s">
        <v>415</v>
      </c>
      <c r="G77" s="62" t="s">
        <v>512</v>
      </c>
      <c r="H77" s="62">
        <v>308515318</v>
      </c>
      <c r="I77" s="62" t="s">
        <v>223</v>
      </c>
      <c r="J77" s="62">
        <v>10</v>
      </c>
      <c r="K77" s="86">
        <v>40</v>
      </c>
      <c r="L77" s="86">
        <f t="shared" si="0"/>
        <v>400</v>
      </c>
    </row>
    <row r="78" spans="1:12" ht="25.5">
      <c r="A78" s="62">
        <v>70</v>
      </c>
      <c r="B78" s="62" t="s">
        <v>43</v>
      </c>
      <c r="C78" s="62" t="s">
        <v>314</v>
      </c>
      <c r="D78" s="62" t="s">
        <v>222</v>
      </c>
      <c r="E78" s="62" t="s">
        <v>249</v>
      </c>
      <c r="F78" s="62" t="s">
        <v>416</v>
      </c>
      <c r="G78" s="62" t="s">
        <v>512</v>
      </c>
      <c r="H78" s="62">
        <v>308515318</v>
      </c>
      <c r="I78" s="62" t="s">
        <v>223</v>
      </c>
      <c r="J78" s="62">
        <v>5</v>
      </c>
      <c r="K78" s="86">
        <v>60</v>
      </c>
      <c r="L78" s="86">
        <f t="shared" si="0"/>
        <v>300</v>
      </c>
    </row>
    <row r="79" spans="1:12" ht="25.5">
      <c r="A79" s="62">
        <v>71</v>
      </c>
      <c r="B79" s="62" t="s">
        <v>43</v>
      </c>
      <c r="C79" s="62" t="s">
        <v>315</v>
      </c>
      <c r="D79" s="62" t="s">
        <v>222</v>
      </c>
      <c r="E79" s="62" t="s">
        <v>249</v>
      </c>
      <c r="F79" s="62" t="s">
        <v>417</v>
      </c>
      <c r="G79" s="62" t="s">
        <v>513</v>
      </c>
      <c r="H79" s="62">
        <v>31403902940061</v>
      </c>
      <c r="I79" s="62" t="s">
        <v>223</v>
      </c>
      <c r="J79" s="62">
        <v>1</v>
      </c>
      <c r="K79" s="86">
        <v>1190</v>
      </c>
      <c r="L79" s="86">
        <f t="shared" si="0"/>
        <v>1190</v>
      </c>
    </row>
    <row r="80" spans="1:12" ht="25.5">
      <c r="A80" s="62">
        <v>72</v>
      </c>
      <c r="B80" s="62" t="s">
        <v>43</v>
      </c>
      <c r="C80" s="62" t="s">
        <v>316</v>
      </c>
      <c r="D80" s="62" t="s">
        <v>222</v>
      </c>
      <c r="E80" s="62" t="s">
        <v>249</v>
      </c>
      <c r="F80" s="62" t="s">
        <v>418</v>
      </c>
      <c r="G80" s="62" t="s">
        <v>514</v>
      </c>
      <c r="H80" s="62">
        <v>305422451</v>
      </c>
      <c r="I80" s="62" t="s">
        <v>223</v>
      </c>
      <c r="J80" s="62">
        <v>1</v>
      </c>
      <c r="K80" s="86">
        <v>358</v>
      </c>
      <c r="L80" s="86">
        <f t="shared" si="0"/>
        <v>358</v>
      </c>
    </row>
    <row r="81" spans="1:12" ht="25.5">
      <c r="A81" s="62">
        <v>73</v>
      </c>
      <c r="B81" s="62" t="s">
        <v>43</v>
      </c>
      <c r="C81" s="62" t="s">
        <v>317</v>
      </c>
      <c r="D81" s="62" t="s">
        <v>222</v>
      </c>
      <c r="E81" s="62" t="s">
        <v>249</v>
      </c>
      <c r="F81" s="62" t="s">
        <v>419</v>
      </c>
      <c r="G81" s="62" t="s">
        <v>515</v>
      </c>
      <c r="H81" s="62">
        <v>307994490</v>
      </c>
      <c r="I81" s="62" t="s">
        <v>223</v>
      </c>
      <c r="J81" s="62">
        <v>1</v>
      </c>
      <c r="K81" s="86">
        <v>787</v>
      </c>
      <c r="L81" s="86">
        <f t="shared" si="0"/>
        <v>787</v>
      </c>
    </row>
    <row r="82" spans="1:12" ht="38.25">
      <c r="A82" s="62">
        <v>74</v>
      </c>
      <c r="B82" s="62" t="s">
        <v>43</v>
      </c>
      <c r="C82" s="62" t="s">
        <v>318</v>
      </c>
      <c r="D82" s="62" t="s">
        <v>222</v>
      </c>
      <c r="E82" s="62" t="s">
        <v>249</v>
      </c>
      <c r="F82" s="62" t="s">
        <v>420</v>
      </c>
      <c r="G82" s="62" t="s">
        <v>516</v>
      </c>
      <c r="H82" s="62">
        <v>302642845</v>
      </c>
      <c r="I82" s="62" t="s">
        <v>223</v>
      </c>
      <c r="J82" s="62">
        <v>1</v>
      </c>
      <c r="K82" s="86">
        <v>658</v>
      </c>
      <c r="L82" s="86">
        <f t="shared" si="0"/>
        <v>658</v>
      </c>
    </row>
    <row r="83" spans="1:12" ht="36" customHeight="1">
      <c r="A83" s="62">
        <v>75</v>
      </c>
      <c r="B83" s="62" t="s">
        <v>43</v>
      </c>
      <c r="C83" s="62" t="s">
        <v>319</v>
      </c>
      <c r="D83" s="62" t="s">
        <v>222</v>
      </c>
      <c r="E83" s="62" t="s">
        <v>249</v>
      </c>
      <c r="F83" s="62" t="s">
        <v>421</v>
      </c>
      <c r="G83" s="62" t="s">
        <v>517</v>
      </c>
      <c r="H83" s="62">
        <v>32612966600056</v>
      </c>
      <c r="I83" s="62" t="s">
        <v>223</v>
      </c>
      <c r="J83" s="62">
        <v>100</v>
      </c>
      <c r="K83" s="86">
        <v>554</v>
      </c>
      <c r="L83" s="86">
        <f t="shared" si="0"/>
        <v>55400</v>
      </c>
    </row>
    <row r="84" spans="1:12" ht="25.5">
      <c r="A84" s="62">
        <v>76</v>
      </c>
      <c r="B84" s="62" t="s">
        <v>43</v>
      </c>
      <c r="C84" s="62" t="s">
        <v>320</v>
      </c>
      <c r="D84" s="62" t="s">
        <v>222</v>
      </c>
      <c r="E84" s="62" t="s">
        <v>249</v>
      </c>
      <c r="F84" s="62" t="s">
        <v>422</v>
      </c>
      <c r="G84" s="62" t="s">
        <v>518</v>
      </c>
      <c r="H84" s="62">
        <v>308921059</v>
      </c>
      <c r="I84" s="62" t="s">
        <v>223</v>
      </c>
      <c r="J84" s="62">
        <v>10</v>
      </c>
      <c r="K84" s="86">
        <v>425</v>
      </c>
      <c r="L84" s="86">
        <f t="shared" si="0"/>
        <v>4250</v>
      </c>
    </row>
    <row r="85" spans="1:12" ht="25.5">
      <c r="A85" s="62">
        <v>77</v>
      </c>
      <c r="B85" s="62" t="s">
        <v>43</v>
      </c>
      <c r="C85" s="62" t="s">
        <v>227</v>
      </c>
      <c r="D85" s="62" t="s">
        <v>222</v>
      </c>
      <c r="E85" s="62" t="s">
        <v>249</v>
      </c>
      <c r="F85" s="62" t="s">
        <v>423</v>
      </c>
      <c r="G85" s="62" t="s">
        <v>519</v>
      </c>
      <c r="H85" s="62">
        <v>200980461</v>
      </c>
      <c r="I85" s="62" t="s">
        <v>223</v>
      </c>
      <c r="J85" s="62">
        <v>1</v>
      </c>
      <c r="K85" s="86">
        <v>4261.9</v>
      </c>
      <c r="L85" s="86">
        <f t="shared" si="0"/>
        <v>4261.9</v>
      </c>
    </row>
    <row r="86" spans="1:12" ht="25.5">
      <c r="A86" s="62">
        <v>78</v>
      </c>
      <c r="B86" s="62" t="s">
        <v>43</v>
      </c>
      <c r="C86" s="62" t="s">
        <v>227</v>
      </c>
      <c r="D86" s="62" t="s">
        <v>222</v>
      </c>
      <c r="E86" s="62" t="s">
        <v>249</v>
      </c>
      <c r="F86" s="62" t="s">
        <v>424</v>
      </c>
      <c r="G86" s="62" t="s">
        <v>519</v>
      </c>
      <c r="H86" s="62">
        <v>200980461</v>
      </c>
      <c r="I86" s="62" t="s">
        <v>223</v>
      </c>
      <c r="J86" s="62">
        <v>1</v>
      </c>
      <c r="K86" s="86">
        <v>937.25</v>
      </c>
      <c r="L86" s="86">
        <f t="shared" si="0"/>
        <v>937.25</v>
      </c>
    </row>
    <row r="87" spans="1:12" ht="25.5">
      <c r="A87" s="62">
        <v>79</v>
      </c>
      <c r="B87" s="62" t="s">
        <v>43</v>
      </c>
      <c r="C87" s="62" t="s">
        <v>321</v>
      </c>
      <c r="D87" s="62" t="s">
        <v>222</v>
      </c>
      <c r="E87" s="62" t="s">
        <v>249</v>
      </c>
      <c r="F87" s="62" t="s">
        <v>425</v>
      </c>
      <c r="G87" s="62" t="s">
        <v>520</v>
      </c>
      <c r="H87" s="62">
        <v>306632324</v>
      </c>
      <c r="I87" s="62" t="s">
        <v>223</v>
      </c>
      <c r="J87" s="62">
        <v>20</v>
      </c>
      <c r="K87" s="86">
        <v>11</v>
      </c>
      <c r="L87" s="86">
        <f t="shared" si="0"/>
        <v>220</v>
      </c>
    </row>
    <row r="88" spans="1:12" ht="25.5">
      <c r="A88" s="62">
        <v>80</v>
      </c>
      <c r="B88" s="62" t="s">
        <v>43</v>
      </c>
      <c r="C88" s="62" t="s">
        <v>317</v>
      </c>
      <c r="D88" s="62" t="s">
        <v>222</v>
      </c>
      <c r="E88" s="62" t="s">
        <v>249</v>
      </c>
      <c r="F88" s="62" t="s">
        <v>426</v>
      </c>
      <c r="G88" s="62" t="s">
        <v>508</v>
      </c>
      <c r="H88" s="62">
        <v>309306434</v>
      </c>
      <c r="I88" s="62" t="s">
        <v>223</v>
      </c>
      <c r="J88" s="62">
        <v>4</v>
      </c>
      <c r="K88" s="86">
        <v>468</v>
      </c>
      <c r="L88" s="86">
        <f t="shared" si="0"/>
        <v>1872</v>
      </c>
    </row>
    <row r="89" spans="1:12" ht="25.5">
      <c r="A89" s="62">
        <v>81</v>
      </c>
      <c r="B89" s="62" t="s">
        <v>43</v>
      </c>
      <c r="C89" s="62" t="s">
        <v>235</v>
      </c>
      <c r="D89" s="62" t="s">
        <v>222</v>
      </c>
      <c r="E89" s="62" t="s">
        <v>249</v>
      </c>
      <c r="F89" s="62" t="s">
        <v>427</v>
      </c>
      <c r="G89" s="62" t="s">
        <v>242</v>
      </c>
      <c r="H89" s="62">
        <v>306894560</v>
      </c>
      <c r="I89" s="62" t="s">
        <v>223</v>
      </c>
      <c r="J89" s="62">
        <v>100</v>
      </c>
      <c r="K89" s="86">
        <v>4.991</v>
      </c>
      <c r="L89" s="86">
        <f t="shared" si="0"/>
        <v>499.09999999999997</v>
      </c>
    </row>
    <row r="90" spans="1:12" ht="25.5">
      <c r="A90" s="62">
        <v>82</v>
      </c>
      <c r="B90" s="62" t="s">
        <v>43</v>
      </c>
      <c r="C90" s="62" t="s">
        <v>322</v>
      </c>
      <c r="D90" s="62" t="s">
        <v>222</v>
      </c>
      <c r="E90" s="62" t="s">
        <v>249</v>
      </c>
      <c r="F90" s="62" t="s">
        <v>428</v>
      </c>
      <c r="G90" s="62" t="s">
        <v>521</v>
      </c>
      <c r="H90" s="62">
        <v>309208484</v>
      </c>
      <c r="I90" s="62" t="s">
        <v>223</v>
      </c>
      <c r="J90" s="62">
        <v>10</v>
      </c>
      <c r="K90" s="86">
        <v>49.955</v>
      </c>
      <c r="L90" s="86">
        <f t="shared" si="0"/>
        <v>499.54999999999995</v>
      </c>
    </row>
    <row r="91" spans="1:12" ht="25.5">
      <c r="A91" s="62">
        <v>83</v>
      </c>
      <c r="B91" s="62" t="s">
        <v>43</v>
      </c>
      <c r="C91" s="62" t="s">
        <v>323</v>
      </c>
      <c r="D91" s="62" t="s">
        <v>222</v>
      </c>
      <c r="E91" s="62" t="s">
        <v>249</v>
      </c>
      <c r="F91" s="62" t="s">
        <v>429</v>
      </c>
      <c r="G91" s="62" t="s">
        <v>522</v>
      </c>
      <c r="H91" s="62">
        <v>203604774</v>
      </c>
      <c r="I91" s="62" t="s">
        <v>223</v>
      </c>
      <c r="J91" s="62">
        <v>700</v>
      </c>
      <c r="K91" s="86">
        <v>42.5</v>
      </c>
      <c r="L91" s="86">
        <f t="shared" si="0"/>
        <v>29750</v>
      </c>
    </row>
    <row r="92" spans="1:12" ht="25.5">
      <c r="A92" s="62">
        <v>84</v>
      </c>
      <c r="B92" s="62" t="s">
        <v>43</v>
      </c>
      <c r="C92" s="62" t="s">
        <v>324</v>
      </c>
      <c r="D92" s="62" t="s">
        <v>222</v>
      </c>
      <c r="E92" s="62" t="s">
        <v>249</v>
      </c>
      <c r="F92" s="62" t="s">
        <v>430</v>
      </c>
      <c r="G92" s="62" t="s">
        <v>523</v>
      </c>
      <c r="H92" s="62">
        <v>309439291</v>
      </c>
      <c r="I92" s="62" t="s">
        <v>223</v>
      </c>
      <c r="J92" s="62">
        <v>100</v>
      </c>
      <c r="K92" s="86">
        <v>17.7</v>
      </c>
      <c r="L92" s="86">
        <f t="shared" si="0"/>
        <v>1770</v>
      </c>
    </row>
    <row r="93" spans="1:12" ht="25.5">
      <c r="A93" s="62">
        <v>85</v>
      </c>
      <c r="B93" s="62" t="s">
        <v>43</v>
      </c>
      <c r="C93" s="62" t="s">
        <v>226</v>
      </c>
      <c r="D93" s="62" t="s">
        <v>222</v>
      </c>
      <c r="E93" s="62" t="s">
        <v>249</v>
      </c>
      <c r="F93" s="62" t="s">
        <v>431</v>
      </c>
      <c r="G93" s="62" t="s">
        <v>513</v>
      </c>
      <c r="H93" s="62">
        <v>31403902940061</v>
      </c>
      <c r="I93" s="62" t="s">
        <v>223</v>
      </c>
      <c r="J93" s="62">
        <v>30</v>
      </c>
      <c r="K93" s="86">
        <v>24</v>
      </c>
      <c r="L93" s="86">
        <f t="shared" si="0"/>
        <v>720</v>
      </c>
    </row>
    <row r="94" spans="1:12" ht="25.5">
      <c r="A94" s="62">
        <v>86</v>
      </c>
      <c r="B94" s="62" t="s">
        <v>43</v>
      </c>
      <c r="C94" s="62" t="s">
        <v>325</v>
      </c>
      <c r="D94" s="62" t="s">
        <v>222</v>
      </c>
      <c r="E94" s="62" t="s">
        <v>249</v>
      </c>
      <c r="F94" s="62" t="s">
        <v>432</v>
      </c>
      <c r="G94" s="62" t="s">
        <v>524</v>
      </c>
      <c r="H94" s="62">
        <v>307158984</v>
      </c>
      <c r="I94" s="62" t="s">
        <v>223</v>
      </c>
      <c r="J94" s="62">
        <v>10</v>
      </c>
      <c r="K94" s="86">
        <v>479</v>
      </c>
      <c r="L94" s="86">
        <f t="shared" si="0"/>
        <v>4790</v>
      </c>
    </row>
    <row r="95" spans="1:12" ht="25.5">
      <c r="A95" s="62">
        <v>87</v>
      </c>
      <c r="B95" s="62" t="s">
        <v>43</v>
      </c>
      <c r="C95" s="62" t="s">
        <v>326</v>
      </c>
      <c r="D95" s="62" t="s">
        <v>222</v>
      </c>
      <c r="E95" s="62" t="s">
        <v>249</v>
      </c>
      <c r="F95" s="62" t="s">
        <v>433</v>
      </c>
      <c r="G95" s="62" t="s">
        <v>228</v>
      </c>
      <c r="H95" s="62">
        <v>306506384</v>
      </c>
      <c r="I95" s="62" t="s">
        <v>223</v>
      </c>
      <c r="J95" s="62">
        <v>40</v>
      </c>
      <c r="K95" s="86">
        <v>11.4</v>
      </c>
      <c r="L95" s="86">
        <f t="shared" si="0"/>
        <v>456</v>
      </c>
    </row>
    <row r="96" spans="1:12" ht="25.5">
      <c r="A96" s="62">
        <v>88</v>
      </c>
      <c r="B96" s="62" t="s">
        <v>43</v>
      </c>
      <c r="C96" s="62" t="s">
        <v>327</v>
      </c>
      <c r="D96" s="62" t="s">
        <v>222</v>
      </c>
      <c r="E96" s="62" t="s">
        <v>249</v>
      </c>
      <c r="F96" s="62" t="s">
        <v>434</v>
      </c>
      <c r="G96" s="62" t="s">
        <v>525</v>
      </c>
      <c r="H96" s="62">
        <v>308831559</v>
      </c>
      <c r="I96" s="62" t="s">
        <v>223</v>
      </c>
      <c r="J96" s="62">
        <v>50</v>
      </c>
      <c r="K96" s="86">
        <v>3.932</v>
      </c>
      <c r="L96" s="86">
        <f t="shared" si="0"/>
        <v>196.6</v>
      </c>
    </row>
    <row r="97" spans="1:12" ht="25.5">
      <c r="A97" s="62">
        <v>89</v>
      </c>
      <c r="B97" s="62" t="s">
        <v>43</v>
      </c>
      <c r="C97" s="62" t="s">
        <v>328</v>
      </c>
      <c r="D97" s="62" t="s">
        <v>222</v>
      </c>
      <c r="E97" s="62" t="s">
        <v>249</v>
      </c>
      <c r="F97" s="62" t="s">
        <v>435</v>
      </c>
      <c r="G97" s="62" t="s">
        <v>526</v>
      </c>
      <c r="H97" s="62">
        <v>309553452</v>
      </c>
      <c r="I97" s="62" t="s">
        <v>223</v>
      </c>
      <c r="J97" s="62">
        <v>18</v>
      </c>
      <c r="K97" s="86">
        <v>15.5</v>
      </c>
      <c r="L97" s="86">
        <f t="shared" si="0"/>
        <v>279</v>
      </c>
    </row>
    <row r="98" spans="1:12" ht="25.5">
      <c r="A98" s="62">
        <v>90</v>
      </c>
      <c r="B98" s="62" t="s">
        <v>43</v>
      </c>
      <c r="C98" s="62" t="s">
        <v>329</v>
      </c>
      <c r="D98" s="62" t="s">
        <v>222</v>
      </c>
      <c r="E98" s="62" t="s">
        <v>249</v>
      </c>
      <c r="F98" s="62" t="s">
        <v>436</v>
      </c>
      <c r="G98" s="62" t="s">
        <v>527</v>
      </c>
      <c r="H98" s="89" t="s">
        <v>734</v>
      </c>
      <c r="I98" s="62" t="s">
        <v>223</v>
      </c>
      <c r="J98" s="62">
        <v>20</v>
      </c>
      <c r="K98" s="86">
        <v>5.415</v>
      </c>
      <c r="L98" s="86">
        <f t="shared" si="0"/>
        <v>108.3</v>
      </c>
    </row>
    <row r="99" spans="1:12" ht="63.75">
      <c r="A99" s="62">
        <v>91</v>
      </c>
      <c r="B99" s="62" t="s">
        <v>43</v>
      </c>
      <c r="C99" s="62" t="s">
        <v>330</v>
      </c>
      <c r="D99" s="62" t="s">
        <v>222</v>
      </c>
      <c r="E99" s="62" t="s">
        <v>249</v>
      </c>
      <c r="F99" s="62" t="s">
        <v>437</v>
      </c>
      <c r="G99" s="62" t="s">
        <v>528</v>
      </c>
      <c r="H99" s="62">
        <v>309568084</v>
      </c>
      <c r="I99" s="62" t="s">
        <v>223</v>
      </c>
      <c r="J99" s="62">
        <v>44</v>
      </c>
      <c r="K99" s="86">
        <v>176.543</v>
      </c>
      <c r="L99" s="86">
        <f t="shared" si="0"/>
        <v>7767.892</v>
      </c>
    </row>
    <row r="100" spans="1:12" ht="63.75">
      <c r="A100" s="62">
        <v>92</v>
      </c>
      <c r="B100" s="62" t="s">
        <v>43</v>
      </c>
      <c r="C100" s="62" t="s">
        <v>330</v>
      </c>
      <c r="D100" s="62" t="s">
        <v>222</v>
      </c>
      <c r="E100" s="62" t="s">
        <v>249</v>
      </c>
      <c r="F100" s="62" t="s">
        <v>438</v>
      </c>
      <c r="G100" s="62" t="s">
        <v>529</v>
      </c>
      <c r="H100" s="62">
        <v>307096477</v>
      </c>
      <c r="I100" s="62" t="s">
        <v>223</v>
      </c>
      <c r="J100" s="62">
        <v>48</v>
      </c>
      <c r="K100" s="86">
        <v>200</v>
      </c>
      <c r="L100" s="86">
        <f t="shared" si="0"/>
        <v>9600</v>
      </c>
    </row>
    <row r="101" spans="1:12" ht="25.5">
      <c r="A101" s="62">
        <v>93</v>
      </c>
      <c r="B101" s="62" t="s">
        <v>43</v>
      </c>
      <c r="C101" s="62" t="s">
        <v>331</v>
      </c>
      <c r="D101" s="62" t="s">
        <v>222</v>
      </c>
      <c r="E101" s="62" t="s">
        <v>249</v>
      </c>
      <c r="F101" s="62" t="s">
        <v>439</v>
      </c>
      <c r="G101" s="62" t="s">
        <v>508</v>
      </c>
      <c r="H101" s="62">
        <v>309306434</v>
      </c>
      <c r="I101" s="62" t="s">
        <v>223</v>
      </c>
      <c r="J101" s="62">
        <v>2</v>
      </c>
      <c r="K101" s="86">
        <v>288.6</v>
      </c>
      <c r="L101" s="86">
        <f t="shared" si="0"/>
        <v>577.2</v>
      </c>
    </row>
    <row r="102" spans="1:12" ht="25.5">
      <c r="A102" s="62">
        <v>94</v>
      </c>
      <c r="B102" s="62" t="s">
        <v>43</v>
      </c>
      <c r="C102" s="62" t="s">
        <v>332</v>
      </c>
      <c r="D102" s="62" t="s">
        <v>222</v>
      </c>
      <c r="E102" s="62" t="s">
        <v>249</v>
      </c>
      <c r="F102" s="62" t="s">
        <v>440</v>
      </c>
      <c r="G102" s="62" t="s">
        <v>518</v>
      </c>
      <c r="H102" s="62">
        <v>308921059</v>
      </c>
      <c r="I102" s="62" t="s">
        <v>223</v>
      </c>
      <c r="J102" s="62">
        <v>1</v>
      </c>
      <c r="K102" s="86">
        <v>225</v>
      </c>
      <c r="L102" s="86">
        <f t="shared" si="0"/>
        <v>225</v>
      </c>
    </row>
    <row r="103" spans="1:12" ht="25.5">
      <c r="A103" s="62">
        <v>95</v>
      </c>
      <c r="B103" s="62" t="s">
        <v>43</v>
      </c>
      <c r="C103" s="62" t="s">
        <v>333</v>
      </c>
      <c r="D103" s="62" t="s">
        <v>222</v>
      </c>
      <c r="E103" s="62" t="s">
        <v>249</v>
      </c>
      <c r="F103" s="62" t="s">
        <v>441</v>
      </c>
      <c r="G103" s="62" t="s">
        <v>530</v>
      </c>
      <c r="H103" s="62">
        <v>309212955</v>
      </c>
      <c r="I103" s="62" t="s">
        <v>223</v>
      </c>
      <c r="J103" s="62">
        <v>100</v>
      </c>
      <c r="K103" s="86">
        <v>3.2</v>
      </c>
      <c r="L103" s="86">
        <f t="shared" si="0"/>
        <v>320</v>
      </c>
    </row>
    <row r="104" spans="1:12" ht="25.5">
      <c r="A104" s="62">
        <v>96</v>
      </c>
      <c r="B104" s="62" t="s">
        <v>43</v>
      </c>
      <c r="C104" s="62" t="s">
        <v>302</v>
      </c>
      <c r="D104" s="62" t="s">
        <v>222</v>
      </c>
      <c r="E104" s="62" t="s">
        <v>249</v>
      </c>
      <c r="F104" s="62" t="s">
        <v>442</v>
      </c>
      <c r="G104" s="62" t="s">
        <v>531</v>
      </c>
      <c r="H104" s="62">
        <v>302554947</v>
      </c>
      <c r="I104" s="62" t="s">
        <v>223</v>
      </c>
      <c r="J104" s="62">
        <v>100</v>
      </c>
      <c r="K104" s="86">
        <v>0.4</v>
      </c>
      <c r="L104" s="86">
        <f t="shared" si="0"/>
        <v>40</v>
      </c>
    </row>
    <row r="105" spans="1:12" ht="38.25">
      <c r="A105" s="62">
        <v>97</v>
      </c>
      <c r="B105" s="62" t="s">
        <v>43</v>
      </c>
      <c r="C105" s="62" t="s">
        <v>334</v>
      </c>
      <c r="D105" s="62" t="s">
        <v>222</v>
      </c>
      <c r="E105" s="62" t="s">
        <v>249</v>
      </c>
      <c r="F105" s="62" t="s">
        <v>443</v>
      </c>
      <c r="G105" s="62" t="s">
        <v>532</v>
      </c>
      <c r="H105" s="62">
        <v>305857804</v>
      </c>
      <c r="I105" s="62" t="s">
        <v>223</v>
      </c>
      <c r="J105" s="62">
        <v>20</v>
      </c>
      <c r="K105" s="86">
        <v>4.25</v>
      </c>
      <c r="L105" s="86">
        <f t="shared" si="0"/>
        <v>85</v>
      </c>
    </row>
    <row r="106" spans="1:12" ht="25.5">
      <c r="A106" s="62">
        <v>98</v>
      </c>
      <c r="B106" s="62" t="s">
        <v>43</v>
      </c>
      <c r="C106" s="62" t="s">
        <v>297</v>
      </c>
      <c r="D106" s="62" t="s">
        <v>222</v>
      </c>
      <c r="E106" s="62" t="s">
        <v>249</v>
      </c>
      <c r="F106" s="62" t="s">
        <v>444</v>
      </c>
      <c r="G106" s="62" t="s">
        <v>533</v>
      </c>
      <c r="H106" s="62">
        <v>307521224</v>
      </c>
      <c r="I106" s="62" t="s">
        <v>223</v>
      </c>
      <c r="J106" s="62">
        <v>500</v>
      </c>
      <c r="K106" s="86">
        <v>8.777</v>
      </c>
      <c r="L106" s="86">
        <f t="shared" si="0"/>
        <v>4388.5</v>
      </c>
    </row>
    <row r="107" spans="1:12" ht="25.5">
      <c r="A107" s="62">
        <v>99</v>
      </c>
      <c r="B107" s="62" t="s">
        <v>43</v>
      </c>
      <c r="C107" s="62" t="s">
        <v>335</v>
      </c>
      <c r="D107" s="62" t="s">
        <v>222</v>
      </c>
      <c r="E107" s="62" t="s">
        <v>249</v>
      </c>
      <c r="F107" s="62" t="s">
        <v>445</v>
      </c>
      <c r="G107" s="62" t="s">
        <v>534</v>
      </c>
      <c r="H107" s="62">
        <v>541471930</v>
      </c>
      <c r="I107" s="62" t="s">
        <v>223</v>
      </c>
      <c r="J107" s="62">
        <v>200</v>
      </c>
      <c r="K107" s="86">
        <v>2.15</v>
      </c>
      <c r="L107" s="86">
        <f t="shared" si="0"/>
        <v>430</v>
      </c>
    </row>
    <row r="108" spans="1:12" ht="25.5">
      <c r="A108" s="62">
        <v>100</v>
      </c>
      <c r="B108" s="62" t="s">
        <v>43</v>
      </c>
      <c r="C108" s="62" t="s">
        <v>336</v>
      </c>
      <c r="D108" s="62" t="s">
        <v>222</v>
      </c>
      <c r="E108" s="62" t="s">
        <v>249</v>
      </c>
      <c r="F108" s="62" t="s">
        <v>446</v>
      </c>
      <c r="G108" s="62" t="s">
        <v>535</v>
      </c>
      <c r="H108" s="62">
        <v>305721261</v>
      </c>
      <c r="I108" s="62" t="s">
        <v>223</v>
      </c>
      <c r="J108" s="62">
        <v>10</v>
      </c>
      <c r="K108" s="86">
        <v>145</v>
      </c>
      <c r="L108" s="86">
        <f t="shared" si="0"/>
        <v>1450</v>
      </c>
    </row>
    <row r="109" spans="1:12" ht="25.5">
      <c r="A109" s="62">
        <v>101</v>
      </c>
      <c r="B109" s="62" t="s">
        <v>43</v>
      </c>
      <c r="C109" s="62" t="s">
        <v>238</v>
      </c>
      <c r="D109" s="62" t="s">
        <v>222</v>
      </c>
      <c r="E109" s="62" t="s">
        <v>249</v>
      </c>
      <c r="F109" s="62" t="s">
        <v>447</v>
      </c>
      <c r="G109" s="62" t="s">
        <v>536</v>
      </c>
      <c r="H109" s="62">
        <v>30801954050027</v>
      </c>
      <c r="I109" s="62" t="s">
        <v>223</v>
      </c>
      <c r="J109" s="62">
        <v>400</v>
      </c>
      <c r="K109" s="86">
        <v>1.977</v>
      </c>
      <c r="L109" s="86">
        <f t="shared" si="0"/>
        <v>790.8000000000001</v>
      </c>
    </row>
    <row r="110" spans="1:12" ht="25.5">
      <c r="A110" s="62">
        <v>102</v>
      </c>
      <c r="B110" s="62" t="s">
        <v>43</v>
      </c>
      <c r="C110" s="62" t="s">
        <v>337</v>
      </c>
      <c r="D110" s="62" t="s">
        <v>222</v>
      </c>
      <c r="E110" s="62" t="s">
        <v>249</v>
      </c>
      <c r="F110" s="62" t="s">
        <v>448</v>
      </c>
      <c r="G110" s="62" t="s">
        <v>537</v>
      </c>
      <c r="H110" s="62">
        <v>596003865</v>
      </c>
      <c r="I110" s="62" t="s">
        <v>223</v>
      </c>
      <c r="J110" s="62">
        <v>400</v>
      </c>
      <c r="K110" s="86">
        <v>2.222</v>
      </c>
      <c r="L110" s="86">
        <f t="shared" si="0"/>
        <v>888.8</v>
      </c>
    </row>
    <row r="111" spans="1:12" ht="25.5">
      <c r="A111" s="62">
        <v>103</v>
      </c>
      <c r="B111" s="62" t="s">
        <v>43</v>
      </c>
      <c r="C111" s="62" t="s">
        <v>232</v>
      </c>
      <c r="D111" s="62" t="s">
        <v>222</v>
      </c>
      <c r="E111" s="62" t="s">
        <v>249</v>
      </c>
      <c r="F111" s="62" t="s">
        <v>449</v>
      </c>
      <c r="G111" s="62" t="s">
        <v>538</v>
      </c>
      <c r="H111" s="62">
        <v>32602804150029</v>
      </c>
      <c r="I111" s="62" t="s">
        <v>223</v>
      </c>
      <c r="J111" s="62">
        <v>30</v>
      </c>
      <c r="K111" s="86">
        <v>214.5</v>
      </c>
      <c r="L111" s="86">
        <f t="shared" si="0"/>
        <v>6435</v>
      </c>
    </row>
    <row r="112" spans="1:12" ht="25.5">
      <c r="A112" s="62">
        <v>104</v>
      </c>
      <c r="B112" s="62" t="s">
        <v>43</v>
      </c>
      <c r="C112" s="62" t="s">
        <v>338</v>
      </c>
      <c r="D112" s="62" t="s">
        <v>222</v>
      </c>
      <c r="E112" s="62" t="s">
        <v>249</v>
      </c>
      <c r="F112" s="62" t="s">
        <v>450</v>
      </c>
      <c r="G112" s="62" t="s">
        <v>539</v>
      </c>
      <c r="H112" s="62">
        <v>309328335</v>
      </c>
      <c r="I112" s="62" t="s">
        <v>223</v>
      </c>
      <c r="J112" s="62">
        <v>100</v>
      </c>
      <c r="K112" s="86">
        <v>2</v>
      </c>
      <c r="L112" s="86">
        <f t="shared" si="0"/>
        <v>200</v>
      </c>
    </row>
    <row r="113" spans="1:12" ht="25.5">
      <c r="A113" s="62">
        <v>105</v>
      </c>
      <c r="B113" s="62" t="s">
        <v>43</v>
      </c>
      <c r="C113" s="62" t="s">
        <v>339</v>
      </c>
      <c r="D113" s="62" t="s">
        <v>222</v>
      </c>
      <c r="E113" s="62" t="s">
        <v>249</v>
      </c>
      <c r="F113" s="62" t="s">
        <v>451</v>
      </c>
      <c r="G113" s="62" t="s">
        <v>505</v>
      </c>
      <c r="H113" s="62">
        <v>308509102</v>
      </c>
      <c r="I113" s="62" t="s">
        <v>223</v>
      </c>
      <c r="J113" s="62">
        <v>60</v>
      </c>
      <c r="K113" s="86">
        <v>38.555</v>
      </c>
      <c r="L113" s="86">
        <f t="shared" si="0"/>
        <v>2313.3</v>
      </c>
    </row>
    <row r="114" spans="1:12" ht="63.75">
      <c r="A114" s="62">
        <v>106</v>
      </c>
      <c r="B114" s="62" t="s">
        <v>43</v>
      </c>
      <c r="C114" s="62" t="s">
        <v>330</v>
      </c>
      <c r="D114" s="62" t="s">
        <v>222</v>
      </c>
      <c r="E114" s="62" t="s">
        <v>249</v>
      </c>
      <c r="F114" s="62" t="s">
        <v>452</v>
      </c>
      <c r="G114" s="62" t="s">
        <v>540</v>
      </c>
      <c r="H114" s="62">
        <v>309309968</v>
      </c>
      <c r="I114" s="62" t="s">
        <v>223</v>
      </c>
      <c r="J114" s="62">
        <v>48</v>
      </c>
      <c r="K114" s="86">
        <v>248.95</v>
      </c>
      <c r="L114" s="86">
        <f t="shared" si="0"/>
        <v>11949.599999999999</v>
      </c>
    </row>
    <row r="115" spans="1:12" ht="25.5">
      <c r="A115" s="62">
        <v>107</v>
      </c>
      <c r="B115" s="62" t="s">
        <v>43</v>
      </c>
      <c r="C115" s="62" t="s">
        <v>232</v>
      </c>
      <c r="D115" s="62" t="s">
        <v>222</v>
      </c>
      <c r="E115" s="62" t="s">
        <v>249</v>
      </c>
      <c r="F115" s="62" t="s">
        <v>453</v>
      </c>
      <c r="G115" s="62" t="s">
        <v>541</v>
      </c>
      <c r="H115" s="62">
        <v>301688417</v>
      </c>
      <c r="I115" s="62" t="s">
        <v>223</v>
      </c>
      <c r="J115" s="62">
        <v>30</v>
      </c>
      <c r="K115" s="86">
        <v>332.05</v>
      </c>
      <c r="L115" s="86">
        <f t="shared" si="0"/>
        <v>9961.5</v>
      </c>
    </row>
    <row r="116" spans="1:12" ht="25.5">
      <c r="A116" s="62">
        <v>108</v>
      </c>
      <c r="B116" s="62" t="s">
        <v>43</v>
      </c>
      <c r="C116" s="62" t="s">
        <v>239</v>
      </c>
      <c r="D116" s="62" t="s">
        <v>222</v>
      </c>
      <c r="E116" s="62" t="s">
        <v>249</v>
      </c>
      <c r="F116" s="62" t="s">
        <v>454</v>
      </c>
      <c r="G116" s="62" t="s">
        <v>243</v>
      </c>
      <c r="H116" s="62">
        <v>306020414</v>
      </c>
      <c r="I116" s="62" t="s">
        <v>223</v>
      </c>
      <c r="J116" s="62">
        <v>500</v>
      </c>
      <c r="K116" s="86">
        <v>11.214</v>
      </c>
      <c r="L116" s="86">
        <f t="shared" si="0"/>
        <v>5607</v>
      </c>
    </row>
    <row r="117" spans="1:12" ht="25.5">
      <c r="A117" s="62">
        <v>109</v>
      </c>
      <c r="B117" s="62" t="s">
        <v>43</v>
      </c>
      <c r="C117" s="62" t="s">
        <v>340</v>
      </c>
      <c r="D117" s="62" t="s">
        <v>222</v>
      </c>
      <c r="E117" s="62" t="s">
        <v>249</v>
      </c>
      <c r="F117" s="62" t="s">
        <v>455</v>
      </c>
      <c r="G117" s="62" t="s">
        <v>542</v>
      </c>
      <c r="H117" s="62">
        <v>305678814</v>
      </c>
      <c r="I117" s="62" t="s">
        <v>223</v>
      </c>
      <c r="J117" s="62">
        <v>1</v>
      </c>
      <c r="K117" s="86">
        <v>1817</v>
      </c>
      <c r="L117" s="86">
        <f t="shared" si="0"/>
        <v>1817</v>
      </c>
    </row>
    <row r="118" spans="1:12" ht="25.5">
      <c r="A118" s="62">
        <v>110</v>
      </c>
      <c r="B118" s="62" t="s">
        <v>43</v>
      </c>
      <c r="C118" s="62" t="s">
        <v>233</v>
      </c>
      <c r="D118" s="62" t="s">
        <v>222</v>
      </c>
      <c r="E118" s="62" t="s">
        <v>249</v>
      </c>
      <c r="F118" s="62" t="s">
        <v>456</v>
      </c>
      <c r="G118" s="62" t="s">
        <v>241</v>
      </c>
      <c r="H118" s="62">
        <v>308137384</v>
      </c>
      <c r="I118" s="62" t="s">
        <v>223</v>
      </c>
      <c r="J118" s="62">
        <v>200</v>
      </c>
      <c r="K118" s="86">
        <v>8.989</v>
      </c>
      <c r="L118" s="86">
        <f t="shared" si="0"/>
        <v>1797.8000000000002</v>
      </c>
    </row>
    <row r="119" spans="1:12" ht="25.5">
      <c r="A119" s="62">
        <v>111</v>
      </c>
      <c r="B119" s="62" t="s">
        <v>43</v>
      </c>
      <c r="C119" s="62" t="s">
        <v>338</v>
      </c>
      <c r="D119" s="62" t="s">
        <v>222</v>
      </c>
      <c r="E119" s="62" t="s">
        <v>249</v>
      </c>
      <c r="F119" s="62" t="s">
        <v>457</v>
      </c>
      <c r="G119" s="62" t="s">
        <v>539</v>
      </c>
      <c r="H119" s="62">
        <v>309328335</v>
      </c>
      <c r="I119" s="62" t="s">
        <v>223</v>
      </c>
      <c r="J119" s="62">
        <v>100</v>
      </c>
      <c r="K119" s="86">
        <v>2.1</v>
      </c>
      <c r="L119" s="86">
        <f t="shared" si="0"/>
        <v>210</v>
      </c>
    </row>
    <row r="120" spans="1:12" ht="25.5">
      <c r="A120" s="62">
        <v>112</v>
      </c>
      <c r="B120" s="62" t="s">
        <v>43</v>
      </c>
      <c r="C120" s="62" t="s">
        <v>341</v>
      </c>
      <c r="D120" s="62" t="s">
        <v>222</v>
      </c>
      <c r="E120" s="62" t="s">
        <v>249</v>
      </c>
      <c r="F120" s="62" t="s">
        <v>458</v>
      </c>
      <c r="G120" s="62" t="s">
        <v>543</v>
      </c>
      <c r="H120" s="62">
        <v>308626187</v>
      </c>
      <c r="I120" s="62" t="s">
        <v>223</v>
      </c>
      <c r="J120" s="62">
        <v>1</v>
      </c>
      <c r="K120" s="86">
        <v>350</v>
      </c>
      <c r="L120" s="86">
        <f t="shared" si="0"/>
        <v>350</v>
      </c>
    </row>
    <row r="121" spans="1:12" ht="25.5">
      <c r="A121" s="62">
        <v>113</v>
      </c>
      <c r="B121" s="62" t="s">
        <v>43</v>
      </c>
      <c r="C121" s="62" t="s">
        <v>342</v>
      </c>
      <c r="D121" s="62" t="s">
        <v>222</v>
      </c>
      <c r="E121" s="62" t="s">
        <v>249</v>
      </c>
      <c r="F121" s="62" t="s">
        <v>459</v>
      </c>
      <c r="G121" s="62" t="s">
        <v>543</v>
      </c>
      <c r="H121" s="62">
        <v>308626187</v>
      </c>
      <c r="I121" s="62" t="s">
        <v>223</v>
      </c>
      <c r="J121" s="62">
        <v>1</v>
      </c>
      <c r="K121" s="86">
        <v>6700</v>
      </c>
      <c r="L121" s="86">
        <f t="shared" si="0"/>
        <v>6700</v>
      </c>
    </row>
    <row r="122" spans="1:12" ht="38.25">
      <c r="A122" s="62">
        <v>114</v>
      </c>
      <c r="B122" s="62" t="s">
        <v>43</v>
      </c>
      <c r="C122" s="62" t="s">
        <v>343</v>
      </c>
      <c r="D122" s="62" t="s">
        <v>222</v>
      </c>
      <c r="E122" s="62" t="s">
        <v>249</v>
      </c>
      <c r="F122" s="62" t="s">
        <v>460</v>
      </c>
      <c r="G122" s="62" t="s">
        <v>544</v>
      </c>
      <c r="H122" s="62">
        <v>303847952</v>
      </c>
      <c r="I122" s="62" t="s">
        <v>223</v>
      </c>
      <c r="J122" s="62">
        <v>20</v>
      </c>
      <c r="K122" s="86">
        <v>80</v>
      </c>
      <c r="L122" s="86">
        <f t="shared" si="0"/>
        <v>1600</v>
      </c>
    </row>
    <row r="123" spans="1:12" ht="25.5">
      <c r="A123" s="62">
        <v>115</v>
      </c>
      <c r="B123" s="62" t="s">
        <v>43</v>
      </c>
      <c r="C123" s="62" t="s">
        <v>344</v>
      </c>
      <c r="D123" s="62" t="s">
        <v>222</v>
      </c>
      <c r="E123" s="62" t="s">
        <v>249</v>
      </c>
      <c r="F123" s="62" t="s">
        <v>461</v>
      </c>
      <c r="G123" s="62" t="s">
        <v>545</v>
      </c>
      <c r="H123" s="62">
        <v>308718855</v>
      </c>
      <c r="I123" s="62" t="s">
        <v>223</v>
      </c>
      <c r="J123" s="62">
        <v>250</v>
      </c>
      <c r="K123" s="86">
        <v>1.75</v>
      </c>
      <c r="L123" s="86">
        <f t="shared" si="0"/>
        <v>437.5</v>
      </c>
    </row>
    <row r="124" spans="1:12" ht="25.5">
      <c r="A124" s="62">
        <v>116</v>
      </c>
      <c r="B124" s="62" t="s">
        <v>43</v>
      </c>
      <c r="C124" s="62" t="s">
        <v>323</v>
      </c>
      <c r="D124" s="62" t="s">
        <v>222</v>
      </c>
      <c r="E124" s="62" t="s">
        <v>249</v>
      </c>
      <c r="F124" s="62" t="s">
        <v>462</v>
      </c>
      <c r="G124" s="62" t="s">
        <v>545</v>
      </c>
      <c r="H124" s="62">
        <v>308718855</v>
      </c>
      <c r="I124" s="62" t="s">
        <v>223</v>
      </c>
      <c r="J124" s="62">
        <v>250</v>
      </c>
      <c r="K124" s="86">
        <v>1.65</v>
      </c>
      <c r="L124" s="86">
        <f t="shared" si="0"/>
        <v>412.5</v>
      </c>
    </row>
    <row r="125" spans="1:12" ht="25.5">
      <c r="A125" s="62">
        <v>117</v>
      </c>
      <c r="B125" s="62" t="s">
        <v>43</v>
      </c>
      <c r="C125" s="62" t="s">
        <v>345</v>
      </c>
      <c r="D125" s="62" t="s">
        <v>222</v>
      </c>
      <c r="E125" s="62" t="s">
        <v>249</v>
      </c>
      <c r="F125" s="62" t="s">
        <v>463</v>
      </c>
      <c r="G125" s="62" t="s">
        <v>243</v>
      </c>
      <c r="H125" s="62">
        <v>306020414</v>
      </c>
      <c r="I125" s="62" t="s">
        <v>223</v>
      </c>
      <c r="J125" s="62">
        <v>110</v>
      </c>
      <c r="K125" s="86">
        <v>111.209</v>
      </c>
      <c r="L125" s="86">
        <f t="shared" si="0"/>
        <v>12232.99</v>
      </c>
    </row>
    <row r="126" spans="1:12" ht="25.5">
      <c r="A126" s="62">
        <v>118</v>
      </c>
      <c r="B126" s="62" t="s">
        <v>43</v>
      </c>
      <c r="C126" s="62" t="s">
        <v>346</v>
      </c>
      <c r="D126" s="62" t="s">
        <v>222</v>
      </c>
      <c r="E126" s="62" t="s">
        <v>249</v>
      </c>
      <c r="F126" s="62" t="s">
        <v>464</v>
      </c>
      <c r="G126" s="62" t="s">
        <v>244</v>
      </c>
      <c r="H126" s="62">
        <v>306089114</v>
      </c>
      <c r="I126" s="62" t="s">
        <v>223</v>
      </c>
      <c r="J126" s="62">
        <v>1</v>
      </c>
      <c r="K126" s="86">
        <v>1000</v>
      </c>
      <c r="L126" s="86">
        <f t="shared" si="0"/>
        <v>1000</v>
      </c>
    </row>
    <row r="127" spans="1:12" ht="25.5">
      <c r="A127" s="62">
        <v>119</v>
      </c>
      <c r="B127" s="62" t="s">
        <v>43</v>
      </c>
      <c r="C127" s="63" t="s">
        <v>710</v>
      </c>
      <c r="D127" s="62" t="s">
        <v>222</v>
      </c>
      <c r="E127" s="62" t="s">
        <v>702</v>
      </c>
      <c r="F127" s="62" t="s">
        <v>714</v>
      </c>
      <c r="G127" s="62" t="s">
        <v>718</v>
      </c>
      <c r="H127" s="62">
        <v>201228247</v>
      </c>
      <c r="I127" s="62" t="s">
        <v>709</v>
      </c>
      <c r="J127" s="63">
        <v>1</v>
      </c>
      <c r="K127" s="86">
        <v>49886.6</v>
      </c>
      <c r="L127" s="86">
        <f t="shared" si="0"/>
        <v>49886.6</v>
      </c>
    </row>
    <row r="128" spans="1:12" ht="25.5">
      <c r="A128" s="62">
        <v>120</v>
      </c>
      <c r="B128" s="62" t="s">
        <v>43</v>
      </c>
      <c r="C128" s="63" t="s">
        <v>710</v>
      </c>
      <c r="D128" s="62" t="s">
        <v>222</v>
      </c>
      <c r="E128" s="62" t="s">
        <v>702</v>
      </c>
      <c r="F128" s="62" t="s">
        <v>715</v>
      </c>
      <c r="G128" s="62" t="s">
        <v>719</v>
      </c>
      <c r="H128" s="62">
        <v>309103164</v>
      </c>
      <c r="I128" s="62" t="s">
        <v>709</v>
      </c>
      <c r="J128" s="63">
        <v>1</v>
      </c>
      <c r="K128" s="86">
        <v>3195.06</v>
      </c>
      <c r="L128" s="86">
        <f t="shared" si="0"/>
        <v>3195.06</v>
      </c>
    </row>
    <row r="129" spans="1:12" ht="38.25">
      <c r="A129" s="62">
        <v>121</v>
      </c>
      <c r="B129" s="62" t="s">
        <v>43</v>
      </c>
      <c r="C129" s="63" t="s">
        <v>711</v>
      </c>
      <c r="D129" s="62" t="s">
        <v>222</v>
      </c>
      <c r="E129" s="62" t="s">
        <v>702</v>
      </c>
      <c r="F129" s="62" t="s">
        <v>716</v>
      </c>
      <c r="G129" s="62" t="s">
        <v>720</v>
      </c>
      <c r="H129" s="62">
        <v>304551127</v>
      </c>
      <c r="I129" s="62" t="s">
        <v>709</v>
      </c>
      <c r="J129" s="63">
        <v>1</v>
      </c>
      <c r="K129" s="86">
        <v>205276.26</v>
      </c>
      <c r="L129" s="86">
        <f t="shared" si="0"/>
        <v>205276.26</v>
      </c>
    </row>
    <row r="130" spans="1:12" ht="25.5">
      <c r="A130" s="62">
        <v>122</v>
      </c>
      <c r="B130" s="62" t="s">
        <v>43</v>
      </c>
      <c r="C130" s="63" t="s">
        <v>713</v>
      </c>
      <c r="D130" s="62" t="s">
        <v>222</v>
      </c>
      <c r="E130" s="62" t="s">
        <v>712</v>
      </c>
      <c r="F130" s="62" t="s">
        <v>717</v>
      </c>
      <c r="G130" s="62" t="s">
        <v>721</v>
      </c>
      <c r="H130" s="62">
        <v>305895505</v>
      </c>
      <c r="I130" s="62" t="s">
        <v>722</v>
      </c>
      <c r="J130" s="63">
        <v>785</v>
      </c>
      <c r="K130" s="86">
        <v>144.9</v>
      </c>
      <c r="L130" s="86">
        <f t="shared" si="0"/>
        <v>113746.5</v>
      </c>
    </row>
    <row r="131" spans="1:12" ht="38.25">
      <c r="A131" s="153">
        <v>123</v>
      </c>
      <c r="B131" s="138" t="s">
        <v>43</v>
      </c>
      <c r="C131" s="82" t="s">
        <v>780</v>
      </c>
      <c r="D131" s="138" t="s">
        <v>222</v>
      </c>
      <c r="E131" s="141" t="s">
        <v>735</v>
      </c>
      <c r="F131" s="144" t="s">
        <v>779</v>
      </c>
      <c r="G131" s="147" t="s">
        <v>741</v>
      </c>
      <c r="H131" s="138">
        <v>302578814</v>
      </c>
      <c r="I131" s="62" t="s">
        <v>799</v>
      </c>
      <c r="J131" s="82">
        <v>10</v>
      </c>
      <c r="K131" s="34">
        <v>17.25</v>
      </c>
      <c r="L131" s="86">
        <f>(+K131*J131)</f>
        <v>172.5</v>
      </c>
    </row>
    <row r="132" spans="1:12" ht="25.5">
      <c r="A132" s="155"/>
      <c r="B132" s="139"/>
      <c r="C132" s="82" t="s">
        <v>781</v>
      </c>
      <c r="D132" s="139"/>
      <c r="E132" s="142"/>
      <c r="F132" s="145"/>
      <c r="G132" s="148"/>
      <c r="H132" s="139"/>
      <c r="I132" s="62" t="s">
        <v>223</v>
      </c>
      <c r="J132" s="82">
        <v>2</v>
      </c>
      <c r="K132" s="34">
        <v>2761.25</v>
      </c>
      <c r="L132" s="86">
        <f>(+K132*J132)</f>
        <v>5522.5</v>
      </c>
    </row>
    <row r="133" spans="1:12" ht="15" customHeight="1">
      <c r="A133" s="154"/>
      <c r="B133" s="140"/>
      <c r="C133" s="82" t="s">
        <v>782</v>
      </c>
      <c r="D133" s="140"/>
      <c r="E133" s="143"/>
      <c r="F133" s="146"/>
      <c r="G133" s="149"/>
      <c r="H133" s="140"/>
      <c r="I133" s="62" t="s">
        <v>223</v>
      </c>
      <c r="J133" s="82">
        <v>2</v>
      </c>
      <c r="K133" s="34">
        <v>402.5</v>
      </c>
      <c r="L133" s="86">
        <f>(+K133*J133)</f>
        <v>805</v>
      </c>
    </row>
    <row r="134" spans="1:12" ht="30">
      <c r="A134" s="34">
        <v>124</v>
      </c>
      <c r="B134" s="62" t="s">
        <v>43</v>
      </c>
      <c r="C134" s="82" t="s">
        <v>796</v>
      </c>
      <c r="D134" s="62" t="s">
        <v>222</v>
      </c>
      <c r="E134" s="40" t="s">
        <v>735</v>
      </c>
      <c r="F134" s="91" t="s">
        <v>795</v>
      </c>
      <c r="G134" s="57" t="s">
        <v>746</v>
      </c>
      <c r="H134" s="62">
        <v>200833833</v>
      </c>
      <c r="I134" s="62" t="s">
        <v>223</v>
      </c>
      <c r="J134" s="82">
        <v>1650</v>
      </c>
      <c r="K134" s="83">
        <v>3800</v>
      </c>
      <c r="L134" s="83">
        <v>6270</v>
      </c>
    </row>
    <row r="135" spans="1:12" ht="38.25">
      <c r="A135" s="153">
        <v>125</v>
      </c>
      <c r="B135" s="138" t="s">
        <v>43</v>
      </c>
      <c r="C135" s="82" t="s">
        <v>780</v>
      </c>
      <c r="D135" s="138" t="s">
        <v>222</v>
      </c>
      <c r="E135" s="141" t="s">
        <v>735</v>
      </c>
      <c r="F135" s="144" t="s">
        <v>797</v>
      </c>
      <c r="G135" s="147" t="s">
        <v>747</v>
      </c>
      <c r="H135" s="138">
        <v>302593227</v>
      </c>
      <c r="I135" s="62" t="s">
        <v>799</v>
      </c>
      <c r="J135" s="82">
        <v>30</v>
      </c>
      <c r="K135" s="83">
        <v>137.655</v>
      </c>
      <c r="L135" s="83">
        <f>(+K135*J135)</f>
        <v>4129.65</v>
      </c>
    </row>
    <row r="136" spans="1:12" ht="15" customHeight="1">
      <c r="A136" s="154"/>
      <c r="B136" s="140"/>
      <c r="C136" s="82" t="s">
        <v>798</v>
      </c>
      <c r="D136" s="140"/>
      <c r="E136" s="143"/>
      <c r="F136" s="146"/>
      <c r="G136" s="149"/>
      <c r="H136" s="140"/>
      <c r="I136" s="62" t="s">
        <v>223</v>
      </c>
      <c r="J136" s="82">
        <v>30</v>
      </c>
      <c r="K136" s="83">
        <v>5.49863</v>
      </c>
      <c r="L136" s="83">
        <f>(+K136*J136)</f>
        <v>164.9589</v>
      </c>
    </row>
    <row r="137" spans="1:12" ht="12.75">
      <c r="A137" s="34"/>
      <c r="B137" s="132"/>
      <c r="C137" s="133"/>
      <c r="D137" s="40" t="s">
        <v>2</v>
      </c>
      <c r="E137" s="132"/>
      <c r="F137" s="134"/>
      <c r="G137" s="134"/>
      <c r="H137" s="134"/>
      <c r="I137" s="133"/>
      <c r="J137" s="40"/>
      <c r="K137" s="87"/>
      <c r="L137" s="49">
        <f>SUM(L9:L136)</f>
        <v>900743.6022999999</v>
      </c>
    </row>
    <row r="138" spans="1:12" ht="19.5">
      <c r="A138" s="34"/>
      <c r="B138" s="126" t="s">
        <v>230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8"/>
    </row>
    <row r="139" spans="1:12" ht="25.5">
      <c r="A139" s="34">
        <v>1</v>
      </c>
      <c r="B139" s="62" t="s">
        <v>43</v>
      </c>
      <c r="C139" s="62" t="s">
        <v>636</v>
      </c>
      <c r="D139" s="62" t="s">
        <v>222</v>
      </c>
      <c r="E139" s="62" t="s">
        <v>249</v>
      </c>
      <c r="F139" s="62" t="s">
        <v>655</v>
      </c>
      <c r="G139" s="62" t="s">
        <v>682</v>
      </c>
      <c r="H139" s="62">
        <v>308708456</v>
      </c>
      <c r="I139" s="62" t="s">
        <v>224</v>
      </c>
      <c r="J139" s="62">
        <v>1</v>
      </c>
      <c r="K139" s="83">
        <v>1190</v>
      </c>
      <c r="L139" s="83">
        <f>+K139*J139</f>
        <v>1190</v>
      </c>
    </row>
    <row r="140" spans="1:12" ht="51">
      <c r="A140" s="34">
        <v>2</v>
      </c>
      <c r="B140" s="62" t="s">
        <v>43</v>
      </c>
      <c r="C140" s="62" t="s">
        <v>251</v>
      </c>
      <c r="D140" s="62" t="s">
        <v>222</v>
      </c>
      <c r="E140" s="62" t="s">
        <v>249</v>
      </c>
      <c r="F140" s="62" t="s">
        <v>656</v>
      </c>
      <c r="G140" s="62" t="s">
        <v>254</v>
      </c>
      <c r="H140" s="62">
        <v>602517666</v>
      </c>
      <c r="I140" s="62" t="s">
        <v>224</v>
      </c>
      <c r="J140" s="62">
        <v>1</v>
      </c>
      <c r="K140" s="83">
        <v>3230</v>
      </c>
      <c r="L140" s="83">
        <f aca="true" t="shared" si="1" ref="L140:L169">+K140*J140</f>
        <v>3230</v>
      </c>
    </row>
    <row r="141" spans="1:12" ht="38.25">
      <c r="A141" s="34">
        <v>3</v>
      </c>
      <c r="B141" s="62" t="s">
        <v>43</v>
      </c>
      <c r="C141" s="62" t="s">
        <v>637</v>
      </c>
      <c r="D141" s="62" t="s">
        <v>222</v>
      </c>
      <c r="E141" s="62" t="s">
        <v>250</v>
      </c>
      <c r="F141" s="62" t="s">
        <v>657</v>
      </c>
      <c r="G141" s="62" t="s">
        <v>683</v>
      </c>
      <c r="H141" s="62">
        <v>306462687</v>
      </c>
      <c r="I141" s="62" t="s">
        <v>224</v>
      </c>
      <c r="J141" s="62">
        <v>2</v>
      </c>
      <c r="K141" s="83">
        <v>4450</v>
      </c>
      <c r="L141" s="83">
        <f t="shared" si="1"/>
        <v>8900</v>
      </c>
    </row>
    <row r="142" spans="1:12" ht="38.25">
      <c r="A142" s="34">
        <v>4</v>
      </c>
      <c r="B142" s="62" t="s">
        <v>43</v>
      </c>
      <c r="C142" s="62" t="s">
        <v>637</v>
      </c>
      <c r="D142" s="62" t="s">
        <v>222</v>
      </c>
      <c r="E142" s="62" t="s">
        <v>250</v>
      </c>
      <c r="F142" s="62" t="s">
        <v>658</v>
      </c>
      <c r="G142" s="62" t="s">
        <v>683</v>
      </c>
      <c r="H142" s="62">
        <v>306462687</v>
      </c>
      <c r="I142" s="62" t="s">
        <v>224</v>
      </c>
      <c r="J142" s="62">
        <v>2</v>
      </c>
      <c r="K142" s="83">
        <v>4450</v>
      </c>
      <c r="L142" s="83">
        <f t="shared" si="1"/>
        <v>8900</v>
      </c>
    </row>
    <row r="143" spans="1:12" ht="38.25">
      <c r="A143" s="34">
        <v>5</v>
      </c>
      <c r="B143" s="62" t="s">
        <v>43</v>
      </c>
      <c r="C143" s="62" t="s">
        <v>637</v>
      </c>
      <c r="D143" s="62" t="s">
        <v>222</v>
      </c>
      <c r="E143" s="62" t="s">
        <v>250</v>
      </c>
      <c r="F143" s="62" t="s">
        <v>659</v>
      </c>
      <c r="G143" s="62" t="s">
        <v>683</v>
      </c>
      <c r="H143" s="62">
        <v>306462687</v>
      </c>
      <c r="I143" s="62" t="s">
        <v>224</v>
      </c>
      <c r="J143" s="62">
        <v>1</v>
      </c>
      <c r="K143" s="83">
        <v>4450</v>
      </c>
      <c r="L143" s="83">
        <f t="shared" si="1"/>
        <v>4450</v>
      </c>
    </row>
    <row r="144" spans="1:12" ht="51">
      <c r="A144" s="34">
        <v>6</v>
      </c>
      <c r="B144" s="62" t="s">
        <v>43</v>
      </c>
      <c r="C144" s="62" t="s">
        <v>638</v>
      </c>
      <c r="D144" s="62" t="s">
        <v>222</v>
      </c>
      <c r="E144" s="62" t="s">
        <v>249</v>
      </c>
      <c r="F144" s="62" t="s">
        <v>660</v>
      </c>
      <c r="G144" s="62" t="s">
        <v>619</v>
      </c>
      <c r="H144" s="62">
        <v>306812314</v>
      </c>
      <c r="I144" s="62" t="s">
        <v>224</v>
      </c>
      <c r="J144" s="62">
        <v>1</v>
      </c>
      <c r="K144" s="83">
        <v>1300</v>
      </c>
      <c r="L144" s="83">
        <f t="shared" si="1"/>
        <v>1300</v>
      </c>
    </row>
    <row r="145" spans="1:12" ht="25.5">
      <c r="A145" s="34">
        <v>7</v>
      </c>
      <c r="B145" s="62" t="s">
        <v>43</v>
      </c>
      <c r="C145" s="62" t="s">
        <v>639</v>
      </c>
      <c r="D145" s="62" t="s">
        <v>222</v>
      </c>
      <c r="E145" s="62" t="s">
        <v>249</v>
      </c>
      <c r="F145" s="62" t="s">
        <v>661</v>
      </c>
      <c r="G145" s="62" t="s">
        <v>684</v>
      </c>
      <c r="H145" s="62">
        <v>468874986</v>
      </c>
      <c r="I145" s="62" t="s">
        <v>224</v>
      </c>
      <c r="J145" s="62">
        <v>430</v>
      </c>
      <c r="K145" s="83">
        <v>21</v>
      </c>
      <c r="L145" s="83">
        <f t="shared" si="1"/>
        <v>9030</v>
      </c>
    </row>
    <row r="146" spans="1:12" ht="25.5">
      <c r="A146" s="34">
        <v>8</v>
      </c>
      <c r="B146" s="62" t="s">
        <v>43</v>
      </c>
      <c r="C146" s="62" t="s">
        <v>640</v>
      </c>
      <c r="D146" s="62" t="s">
        <v>222</v>
      </c>
      <c r="E146" s="62" t="s">
        <v>250</v>
      </c>
      <c r="F146" s="62" t="s">
        <v>662</v>
      </c>
      <c r="G146" s="62" t="s">
        <v>685</v>
      </c>
      <c r="H146" s="62">
        <v>302216203</v>
      </c>
      <c r="I146" s="62" t="s">
        <v>224</v>
      </c>
      <c r="J146" s="62">
        <v>15</v>
      </c>
      <c r="K146" s="83">
        <v>34</v>
      </c>
      <c r="L146" s="83">
        <f t="shared" si="1"/>
        <v>510</v>
      </c>
    </row>
    <row r="147" spans="1:12" ht="25.5">
      <c r="A147" s="34">
        <v>9</v>
      </c>
      <c r="B147" s="62" t="s">
        <v>43</v>
      </c>
      <c r="C147" s="62" t="s">
        <v>640</v>
      </c>
      <c r="D147" s="62" t="s">
        <v>222</v>
      </c>
      <c r="E147" s="62" t="s">
        <v>250</v>
      </c>
      <c r="F147" s="62" t="s">
        <v>663</v>
      </c>
      <c r="G147" s="62" t="s">
        <v>685</v>
      </c>
      <c r="H147" s="62">
        <v>302216203</v>
      </c>
      <c r="I147" s="62" t="s">
        <v>224</v>
      </c>
      <c r="J147" s="62">
        <v>15</v>
      </c>
      <c r="K147" s="83">
        <v>115</v>
      </c>
      <c r="L147" s="83">
        <f t="shared" si="1"/>
        <v>1725</v>
      </c>
    </row>
    <row r="148" spans="1:12" ht="25.5">
      <c r="A148" s="34">
        <v>10</v>
      </c>
      <c r="B148" s="62" t="s">
        <v>43</v>
      </c>
      <c r="C148" s="62" t="s">
        <v>641</v>
      </c>
      <c r="D148" s="62" t="s">
        <v>222</v>
      </c>
      <c r="E148" s="62" t="s">
        <v>250</v>
      </c>
      <c r="F148" s="62" t="s">
        <v>664</v>
      </c>
      <c r="G148" s="62" t="s">
        <v>686</v>
      </c>
      <c r="H148" s="62">
        <v>302216203</v>
      </c>
      <c r="I148" s="62" t="s">
        <v>224</v>
      </c>
      <c r="J148" s="62">
        <v>35</v>
      </c>
      <c r="K148" s="83">
        <v>55</v>
      </c>
      <c r="L148" s="83">
        <f t="shared" si="1"/>
        <v>1925</v>
      </c>
    </row>
    <row r="149" spans="1:12" ht="38.25">
      <c r="A149" s="34">
        <v>11</v>
      </c>
      <c r="B149" s="62" t="s">
        <v>43</v>
      </c>
      <c r="C149" s="62" t="s">
        <v>637</v>
      </c>
      <c r="D149" s="62" t="s">
        <v>222</v>
      </c>
      <c r="E149" s="62" t="s">
        <v>250</v>
      </c>
      <c r="F149" s="62" t="s">
        <v>665</v>
      </c>
      <c r="G149" s="62" t="s">
        <v>683</v>
      </c>
      <c r="H149" s="62">
        <v>306462687</v>
      </c>
      <c r="I149" s="62" t="s">
        <v>224</v>
      </c>
      <c r="J149" s="62">
        <v>1</v>
      </c>
      <c r="K149" s="83">
        <v>10500</v>
      </c>
      <c r="L149" s="83">
        <f t="shared" si="1"/>
        <v>10500</v>
      </c>
    </row>
    <row r="150" spans="1:12" ht="38.25">
      <c r="A150" s="34">
        <v>12</v>
      </c>
      <c r="B150" s="62" t="s">
        <v>43</v>
      </c>
      <c r="C150" s="62" t="s">
        <v>637</v>
      </c>
      <c r="D150" s="62" t="s">
        <v>222</v>
      </c>
      <c r="E150" s="62" t="s">
        <v>250</v>
      </c>
      <c r="F150" s="62" t="s">
        <v>666</v>
      </c>
      <c r="G150" s="62" t="s">
        <v>683</v>
      </c>
      <c r="H150" s="62">
        <v>306462687</v>
      </c>
      <c r="I150" s="62" t="s">
        <v>224</v>
      </c>
      <c r="J150" s="62">
        <v>1</v>
      </c>
      <c r="K150" s="83">
        <v>10500</v>
      </c>
      <c r="L150" s="83">
        <f t="shared" si="1"/>
        <v>10500</v>
      </c>
    </row>
    <row r="151" spans="1:12" ht="25.5">
      <c r="A151" s="34">
        <v>13</v>
      </c>
      <c r="B151" s="62" t="s">
        <v>43</v>
      </c>
      <c r="C151" s="62" t="s">
        <v>642</v>
      </c>
      <c r="D151" s="62" t="s">
        <v>222</v>
      </c>
      <c r="E151" s="62" t="s">
        <v>249</v>
      </c>
      <c r="F151" s="62" t="s">
        <v>667</v>
      </c>
      <c r="G151" s="62" t="s">
        <v>612</v>
      </c>
      <c r="H151" s="62">
        <v>205344963</v>
      </c>
      <c r="I151" s="62" t="s">
        <v>224</v>
      </c>
      <c r="J151" s="62">
        <v>1</v>
      </c>
      <c r="K151" s="83">
        <v>1150</v>
      </c>
      <c r="L151" s="83">
        <f t="shared" si="1"/>
        <v>1150</v>
      </c>
    </row>
    <row r="152" spans="1:12" ht="25.5">
      <c r="A152" s="34">
        <v>14</v>
      </c>
      <c r="B152" s="62" t="s">
        <v>43</v>
      </c>
      <c r="C152" s="62" t="s">
        <v>643</v>
      </c>
      <c r="D152" s="62" t="s">
        <v>222</v>
      </c>
      <c r="E152" s="62" t="s">
        <v>249</v>
      </c>
      <c r="F152" s="62" t="s">
        <v>668</v>
      </c>
      <c r="G152" s="62" t="s">
        <v>687</v>
      </c>
      <c r="H152" s="62">
        <v>306665806</v>
      </c>
      <c r="I152" s="62" t="s">
        <v>224</v>
      </c>
      <c r="J152" s="62">
        <v>35</v>
      </c>
      <c r="K152" s="83">
        <v>214</v>
      </c>
      <c r="L152" s="83">
        <f t="shared" si="1"/>
        <v>7490</v>
      </c>
    </row>
    <row r="153" spans="1:12" ht="25.5">
      <c r="A153" s="34">
        <v>15</v>
      </c>
      <c r="B153" s="62" t="s">
        <v>43</v>
      </c>
      <c r="C153" s="62" t="s">
        <v>252</v>
      </c>
      <c r="D153" s="62" t="s">
        <v>222</v>
      </c>
      <c r="E153" s="62" t="s">
        <v>250</v>
      </c>
      <c r="F153" s="62" t="s">
        <v>669</v>
      </c>
      <c r="G153" s="62" t="s">
        <v>255</v>
      </c>
      <c r="H153" s="62">
        <v>32507881040015</v>
      </c>
      <c r="I153" s="62" t="s">
        <v>224</v>
      </c>
      <c r="J153" s="62">
        <v>100</v>
      </c>
      <c r="K153" s="83">
        <v>73</v>
      </c>
      <c r="L153" s="83">
        <f t="shared" si="1"/>
        <v>7300</v>
      </c>
    </row>
    <row r="154" spans="1:12" ht="76.5">
      <c r="A154" s="34">
        <v>16</v>
      </c>
      <c r="B154" s="62" t="s">
        <v>43</v>
      </c>
      <c r="C154" s="62" t="s">
        <v>644</v>
      </c>
      <c r="D154" s="62" t="s">
        <v>222</v>
      </c>
      <c r="E154" s="62" t="s">
        <v>249</v>
      </c>
      <c r="F154" s="62" t="s">
        <v>670</v>
      </c>
      <c r="G154" s="62" t="s">
        <v>688</v>
      </c>
      <c r="H154" s="62">
        <v>205012940</v>
      </c>
      <c r="I154" s="62" t="s">
        <v>224</v>
      </c>
      <c r="J154" s="62">
        <v>1</v>
      </c>
      <c r="K154" s="83">
        <v>6480</v>
      </c>
      <c r="L154" s="83">
        <f t="shared" si="1"/>
        <v>6480</v>
      </c>
    </row>
    <row r="155" spans="1:12" ht="25.5">
      <c r="A155" s="34">
        <v>17</v>
      </c>
      <c r="B155" s="62" t="s">
        <v>43</v>
      </c>
      <c r="C155" s="62" t="s">
        <v>645</v>
      </c>
      <c r="D155" s="62" t="s">
        <v>222</v>
      </c>
      <c r="E155" s="62" t="s">
        <v>250</v>
      </c>
      <c r="F155" s="62" t="s">
        <v>671</v>
      </c>
      <c r="G155" s="62" t="s">
        <v>689</v>
      </c>
      <c r="H155" s="62">
        <v>201037983</v>
      </c>
      <c r="I155" s="62" t="s">
        <v>224</v>
      </c>
      <c r="J155" s="62">
        <v>1500</v>
      </c>
      <c r="K155" s="83">
        <v>6.5</v>
      </c>
      <c r="L155" s="83">
        <f t="shared" si="1"/>
        <v>9750</v>
      </c>
    </row>
    <row r="156" spans="1:12" ht="25.5">
      <c r="A156" s="34">
        <v>18</v>
      </c>
      <c r="B156" s="62" t="s">
        <v>43</v>
      </c>
      <c r="C156" s="62" t="s">
        <v>646</v>
      </c>
      <c r="D156" s="62" t="s">
        <v>222</v>
      </c>
      <c r="E156" s="62" t="s">
        <v>249</v>
      </c>
      <c r="F156" s="62" t="s">
        <v>672</v>
      </c>
      <c r="G156" s="62" t="s">
        <v>690</v>
      </c>
      <c r="H156" s="62">
        <v>308220528</v>
      </c>
      <c r="I156" s="62" t="s">
        <v>224</v>
      </c>
      <c r="J156" s="62">
        <v>1</v>
      </c>
      <c r="K156" s="83">
        <v>2150</v>
      </c>
      <c r="L156" s="83">
        <f t="shared" si="1"/>
        <v>2150</v>
      </c>
    </row>
    <row r="157" spans="1:12" ht="25.5">
      <c r="A157" s="34">
        <v>19</v>
      </c>
      <c r="B157" s="62" t="s">
        <v>43</v>
      </c>
      <c r="C157" s="62" t="s">
        <v>647</v>
      </c>
      <c r="D157" s="62" t="s">
        <v>222</v>
      </c>
      <c r="E157" s="62" t="s">
        <v>249</v>
      </c>
      <c r="F157" s="62" t="s">
        <v>673</v>
      </c>
      <c r="G157" s="62" t="s">
        <v>691</v>
      </c>
      <c r="H157" s="62">
        <v>307879474</v>
      </c>
      <c r="I157" s="62" t="s">
        <v>224</v>
      </c>
      <c r="J157" s="62">
        <v>1</v>
      </c>
      <c r="K157" s="83">
        <v>489</v>
      </c>
      <c r="L157" s="83">
        <f t="shared" si="1"/>
        <v>489</v>
      </c>
    </row>
    <row r="158" spans="1:12" ht="25.5">
      <c r="A158" s="34">
        <v>20</v>
      </c>
      <c r="B158" s="62" t="s">
        <v>43</v>
      </c>
      <c r="C158" s="62" t="s">
        <v>648</v>
      </c>
      <c r="D158" s="62" t="s">
        <v>222</v>
      </c>
      <c r="E158" s="62" t="s">
        <v>249</v>
      </c>
      <c r="F158" s="62" t="s">
        <v>674</v>
      </c>
      <c r="G158" s="62" t="s">
        <v>692</v>
      </c>
      <c r="H158" s="62">
        <v>307753624</v>
      </c>
      <c r="I158" s="62" t="s">
        <v>224</v>
      </c>
      <c r="J158" s="62">
        <v>1</v>
      </c>
      <c r="K158" s="83">
        <v>139</v>
      </c>
      <c r="L158" s="83">
        <f t="shared" si="1"/>
        <v>139</v>
      </c>
    </row>
    <row r="159" spans="1:12" ht="25.5">
      <c r="A159" s="34">
        <v>21</v>
      </c>
      <c r="B159" s="62" t="s">
        <v>43</v>
      </c>
      <c r="C159" s="62" t="s">
        <v>642</v>
      </c>
      <c r="D159" s="62" t="s">
        <v>222</v>
      </c>
      <c r="E159" s="62" t="s">
        <v>249</v>
      </c>
      <c r="F159" s="62" t="s">
        <v>675</v>
      </c>
      <c r="G159" s="62" t="s">
        <v>693</v>
      </c>
      <c r="H159" s="62">
        <v>302599179</v>
      </c>
      <c r="I159" s="62" t="s">
        <v>224</v>
      </c>
      <c r="J159" s="62">
        <v>1</v>
      </c>
      <c r="K159" s="83">
        <v>1300</v>
      </c>
      <c r="L159" s="83">
        <f t="shared" si="1"/>
        <v>1300</v>
      </c>
    </row>
    <row r="160" spans="1:12" ht="38.25">
      <c r="A160" s="34">
        <v>22</v>
      </c>
      <c r="B160" s="62" t="s">
        <v>43</v>
      </c>
      <c r="C160" s="62" t="s">
        <v>649</v>
      </c>
      <c r="D160" s="62" t="s">
        <v>222</v>
      </c>
      <c r="E160" s="62" t="s">
        <v>249</v>
      </c>
      <c r="F160" s="62" t="s">
        <v>676</v>
      </c>
      <c r="G160" s="62" t="s">
        <v>491</v>
      </c>
      <c r="H160" s="62">
        <v>300433308</v>
      </c>
      <c r="I160" s="62" t="s">
        <v>224</v>
      </c>
      <c r="J160" s="62">
        <v>1</v>
      </c>
      <c r="K160" s="83">
        <v>13400</v>
      </c>
      <c r="L160" s="83">
        <f t="shared" si="1"/>
        <v>13400</v>
      </c>
    </row>
    <row r="161" spans="1:12" ht="25.5">
      <c r="A161" s="34">
        <v>23</v>
      </c>
      <c r="B161" s="62" t="s">
        <v>43</v>
      </c>
      <c r="C161" s="62" t="s">
        <v>650</v>
      </c>
      <c r="D161" s="62" t="s">
        <v>222</v>
      </c>
      <c r="E161" s="62" t="s">
        <v>249</v>
      </c>
      <c r="F161" s="62" t="s">
        <v>677</v>
      </c>
      <c r="G161" s="62" t="s">
        <v>694</v>
      </c>
      <c r="H161" s="62">
        <v>300077687</v>
      </c>
      <c r="I161" s="62" t="s">
        <v>224</v>
      </c>
      <c r="J161" s="62">
        <v>1</v>
      </c>
      <c r="K161" s="83">
        <v>2177.777</v>
      </c>
      <c r="L161" s="83">
        <f t="shared" si="1"/>
        <v>2177.777</v>
      </c>
    </row>
    <row r="162" spans="1:12" ht="25.5">
      <c r="A162" s="34">
        <v>24</v>
      </c>
      <c r="B162" s="62" t="s">
        <v>43</v>
      </c>
      <c r="C162" s="62" t="s">
        <v>651</v>
      </c>
      <c r="D162" s="62" t="s">
        <v>222</v>
      </c>
      <c r="E162" s="62" t="s">
        <v>249</v>
      </c>
      <c r="F162" s="62" t="s">
        <v>678</v>
      </c>
      <c r="G162" s="62" t="s">
        <v>695</v>
      </c>
      <c r="H162" s="62">
        <v>305230873</v>
      </c>
      <c r="I162" s="62" t="s">
        <v>224</v>
      </c>
      <c r="J162" s="62">
        <v>1</v>
      </c>
      <c r="K162" s="83">
        <v>1452.5625</v>
      </c>
      <c r="L162" s="83">
        <f t="shared" si="1"/>
        <v>1452.5625</v>
      </c>
    </row>
    <row r="163" spans="1:12" ht="25.5">
      <c r="A163" s="34">
        <v>25</v>
      </c>
      <c r="B163" s="62" t="s">
        <v>43</v>
      </c>
      <c r="C163" s="62" t="s">
        <v>652</v>
      </c>
      <c r="D163" s="62" t="s">
        <v>222</v>
      </c>
      <c r="E163" s="62" t="s">
        <v>249</v>
      </c>
      <c r="F163" s="62" t="s">
        <v>679</v>
      </c>
      <c r="G163" s="62" t="s">
        <v>695</v>
      </c>
      <c r="H163" s="62">
        <v>305230873</v>
      </c>
      <c r="I163" s="62" t="s">
        <v>224</v>
      </c>
      <c r="J163" s="62">
        <v>1</v>
      </c>
      <c r="K163" s="83">
        <v>1913.025</v>
      </c>
      <c r="L163" s="83">
        <f t="shared" si="1"/>
        <v>1913.025</v>
      </c>
    </row>
    <row r="164" spans="1:12" ht="38.25">
      <c r="A164" s="34">
        <v>26</v>
      </c>
      <c r="B164" s="62" t="s">
        <v>43</v>
      </c>
      <c r="C164" s="62" t="s">
        <v>653</v>
      </c>
      <c r="D164" s="62" t="s">
        <v>222</v>
      </c>
      <c r="E164" s="62" t="s">
        <v>249</v>
      </c>
      <c r="F164" s="62" t="s">
        <v>680</v>
      </c>
      <c r="G164" s="62" t="s">
        <v>696</v>
      </c>
      <c r="H164" s="62">
        <v>308890329</v>
      </c>
      <c r="I164" s="62" t="s">
        <v>224</v>
      </c>
      <c r="J164" s="62">
        <v>1</v>
      </c>
      <c r="K164" s="83">
        <v>100000</v>
      </c>
      <c r="L164" s="83">
        <v>10000</v>
      </c>
    </row>
    <row r="165" spans="1:12" ht="51">
      <c r="A165" s="34">
        <v>27</v>
      </c>
      <c r="B165" s="62" t="s">
        <v>43</v>
      </c>
      <c r="C165" s="62" t="s">
        <v>654</v>
      </c>
      <c r="D165" s="62" t="s">
        <v>222</v>
      </c>
      <c r="E165" s="62" t="s">
        <v>250</v>
      </c>
      <c r="F165" s="62" t="s">
        <v>681</v>
      </c>
      <c r="G165" s="62" t="s">
        <v>697</v>
      </c>
      <c r="H165" s="62">
        <v>601729553</v>
      </c>
      <c r="I165" s="62" t="s">
        <v>224</v>
      </c>
      <c r="J165" s="62">
        <v>1</v>
      </c>
      <c r="K165" s="83">
        <v>5200</v>
      </c>
      <c r="L165" s="83">
        <f t="shared" si="1"/>
        <v>5200</v>
      </c>
    </row>
    <row r="166" spans="1:12" ht="51">
      <c r="A166" s="34">
        <v>28</v>
      </c>
      <c r="B166" s="62" t="s">
        <v>43</v>
      </c>
      <c r="C166" s="62" t="s">
        <v>723</v>
      </c>
      <c r="D166" s="62" t="s">
        <v>222</v>
      </c>
      <c r="E166" s="62" t="s">
        <v>253</v>
      </c>
      <c r="F166" s="62" t="s">
        <v>727</v>
      </c>
      <c r="G166" s="62" t="s">
        <v>731</v>
      </c>
      <c r="H166" s="62">
        <v>201059362</v>
      </c>
      <c r="I166" s="62" t="s">
        <v>733</v>
      </c>
      <c r="J166" s="62">
        <v>1</v>
      </c>
      <c r="K166" s="83">
        <v>12648</v>
      </c>
      <c r="L166" s="83">
        <f t="shared" si="1"/>
        <v>12648</v>
      </c>
    </row>
    <row r="167" spans="1:12" ht="63.75">
      <c r="A167" s="34">
        <v>29</v>
      </c>
      <c r="B167" s="62" t="s">
        <v>43</v>
      </c>
      <c r="C167" s="62" t="s">
        <v>724</v>
      </c>
      <c r="D167" s="62" t="s">
        <v>222</v>
      </c>
      <c r="E167" s="62" t="s">
        <v>253</v>
      </c>
      <c r="F167" s="62" t="s">
        <v>728</v>
      </c>
      <c r="G167" s="62" t="s">
        <v>731</v>
      </c>
      <c r="H167" s="62">
        <v>201059362</v>
      </c>
      <c r="I167" s="62" t="s">
        <v>733</v>
      </c>
      <c r="J167" s="62">
        <v>1</v>
      </c>
      <c r="K167" s="83">
        <v>6720</v>
      </c>
      <c r="L167" s="83">
        <f t="shared" si="1"/>
        <v>6720</v>
      </c>
    </row>
    <row r="168" spans="1:12" ht="102">
      <c r="A168" s="34">
        <v>30</v>
      </c>
      <c r="B168" s="62" t="s">
        <v>43</v>
      </c>
      <c r="C168" s="62" t="s">
        <v>725</v>
      </c>
      <c r="D168" s="62" t="s">
        <v>222</v>
      </c>
      <c r="E168" s="62" t="s">
        <v>253</v>
      </c>
      <c r="F168" s="62" t="s">
        <v>729</v>
      </c>
      <c r="G168" s="62" t="s">
        <v>732</v>
      </c>
      <c r="H168" s="62">
        <v>205264873</v>
      </c>
      <c r="I168" s="62" t="s">
        <v>733</v>
      </c>
      <c r="J168" s="62">
        <v>1</v>
      </c>
      <c r="K168" s="83">
        <v>234449.7</v>
      </c>
      <c r="L168" s="83">
        <v>243449.7</v>
      </c>
    </row>
    <row r="169" spans="1:12" ht="63.75">
      <c r="A169" s="34">
        <v>31</v>
      </c>
      <c r="B169" s="62" t="s">
        <v>43</v>
      </c>
      <c r="C169" s="62" t="s">
        <v>726</v>
      </c>
      <c r="D169" s="62" t="s">
        <v>222</v>
      </c>
      <c r="E169" s="62" t="s">
        <v>253</v>
      </c>
      <c r="F169" s="62" t="s">
        <v>730</v>
      </c>
      <c r="G169" s="62" t="s">
        <v>256</v>
      </c>
      <c r="H169" s="62">
        <v>303403871</v>
      </c>
      <c r="I169" s="62" t="s">
        <v>733</v>
      </c>
      <c r="J169" s="62">
        <v>1</v>
      </c>
      <c r="K169" s="83">
        <v>190000</v>
      </c>
      <c r="L169" s="83">
        <f t="shared" si="1"/>
        <v>190000</v>
      </c>
    </row>
    <row r="170" spans="1:14" ht="37.5" customHeight="1">
      <c r="A170" s="34">
        <v>32</v>
      </c>
      <c r="B170" s="62" t="s">
        <v>43</v>
      </c>
      <c r="C170" s="62" t="s">
        <v>770</v>
      </c>
      <c r="D170" s="62" t="s">
        <v>222</v>
      </c>
      <c r="E170" s="40" t="s">
        <v>735</v>
      </c>
      <c r="F170" s="93" t="s">
        <v>769</v>
      </c>
      <c r="G170" s="62" t="s">
        <v>736</v>
      </c>
      <c r="H170" s="94" t="s">
        <v>761</v>
      </c>
      <c r="I170" s="62" t="s">
        <v>733</v>
      </c>
      <c r="J170" s="62">
        <v>1</v>
      </c>
      <c r="K170" s="83">
        <v>6090</v>
      </c>
      <c r="L170" s="83">
        <v>6090</v>
      </c>
      <c r="N170" s="36">
        <v>1000</v>
      </c>
    </row>
    <row r="171" spans="1:12" ht="38.25">
      <c r="A171" s="34">
        <v>33</v>
      </c>
      <c r="B171" s="62" t="s">
        <v>43</v>
      </c>
      <c r="C171" s="82" t="s">
        <v>771</v>
      </c>
      <c r="D171" s="62" t="s">
        <v>222</v>
      </c>
      <c r="E171" s="40" t="s">
        <v>735</v>
      </c>
      <c r="F171" s="93" t="s">
        <v>772</v>
      </c>
      <c r="G171" s="57" t="s">
        <v>737</v>
      </c>
      <c r="H171" s="94" t="s">
        <v>762</v>
      </c>
      <c r="I171" s="62" t="s">
        <v>733</v>
      </c>
      <c r="J171" s="82">
        <v>1</v>
      </c>
      <c r="K171" s="83">
        <f aca="true" t="shared" si="2" ref="K171:K196">+L171</f>
        <v>1320.1965500000001</v>
      </c>
      <c r="L171" s="83">
        <v>1320.1965500000001</v>
      </c>
    </row>
    <row r="172" spans="1:12" ht="25.5">
      <c r="A172" s="34">
        <v>34</v>
      </c>
      <c r="B172" s="62" t="s">
        <v>43</v>
      </c>
      <c r="C172" s="82" t="s">
        <v>774</v>
      </c>
      <c r="D172" s="62" t="s">
        <v>222</v>
      </c>
      <c r="E172" s="40" t="s">
        <v>735</v>
      </c>
      <c r="F172" s="93" t="s">
        <v>773</v>
      </c>
      <c r="G172" s="57" t="s">
        <v>738</v>
      </c>
      <c r="H172" s="94" t="s">
        <v>763</v>
      </c>
      <c r="I172" s="62" t="s">
        <v>733</v>
      </c>
      <c r="J172" s="82">
        <v>1</v>
      </c>
      <c r="K172" s="83">
        <f t="shared" si="2"/>
        <v>443.44</v>
      </c>
      <c r="L172" s="83">
        <v>443.44</v>
      </c>
    </row>
    <row r="173" spans="1:12" ht="25.5">
      <c r="A173" s="34">
        <v>35</v>
      </c>
      <c r="B173" s="62" t="s">
        <v>43</v>
      </c>
      <c r="C173" s="82" t="s">
        <v>778</v>
      </c>
      <c r="D173" s="62" t="s">
        <v>222</v>
      </c>
      <c r="E173" s="40" t="s">
        <v>735</v>
      </c>
      <c r="F173" s="93" t="s">
        <v>777</v>
      </c>
      <c r="G173" s="57" t="s">
        <v>739</v>
      </c>
      <c r="H173" s="94">
        <v>207135501</v>
      </c>
      <c r="I173" s="62" t="s">
        <v>733</v>
      </c>
      <c r="J173" s="82">
        <v>1</v>
      </c>
      <c r="K173" s="83">
        <f t="shared" si="2"/>
        <v>56626</v>
      </c>
      <c r="L173" s="83">
        <v>56626</v>
      </c>
    </row>
    <row r="174" spans="1:12" ht="51">
      <c r="A174" s="34">
        <v>36</v>
      </c>
      <c r="B174" s="62" t="s">
        <v>43</v>
      </c>
      <c r="C174" s="82" t="s">
        <v>776</v>
      </c>
      <c r="D174" s="62" t="s">
        <v>222</v>
      </c>
      <c r="E174" s="40" t="s">
        <v>735</v>
      </c>
      <c r="F174" s="93" t="s">
        <v>775</v>
      </c>
      <c r="G174" s="57" t="s">
        <v>740</v>
      </c>
      <c r="H174" s="94">
        <v>201027734</v>
      </c>
      <c r="I174" s="62" t="s">
        <v>733</v>
      </c>
      <c r="J174" s="92">
        <v>1</v>
      </c>
      <c r="K174" s="83">
        <f t="shared" si="2"/>
        <v>37247.885</v>
      </c>
      <c r="L174" s="83">
        <v>37247.885</v>
      </c>
    </row>
    <row r="175" spans="1:12" ht="25.5">
      <c r="A175" s="34">
        <v>37</v>
      </c>
      <c r="B175" s="62" t="s">
        <v>43</v>
      </c>
      <c r="C175" s="82" t="s">
        <v>783</v>
      </c>
      <c r="D175" s="62" t="s">
        <v>222</v>
      </c>
      <c r="E175" s="40" t="s">
        <v>735</v>
      </c>
      <c r="F175" s="93" t="s">
        <v>784</v>
      </c>
      <c r="G175" s="57" t="s">
        <v>742</v>
      </c>
      <c r="H175" s="94">
        <v>306628114</v>
      </c>
      <c r="I175" s="62" t="s">
        <v>733</v>
      </c>
      <c r="J175" s="82">
        <v>1</v>
      </c>
      <c r="K175" s="83">
        <f t="shared" si="2"/>
        <v>50000</v>
      </c>
      <c r="L175" s="83">
        <v>50000</v>
      </c>
    </row>
    <row r="176" spans="1:12" ht="51">
      <c r="A176" s="34">
        <v>38</v>
      </c>
      <c r="B176" s="62" t="s">
        <v>43</v>
      </c>
      <c r="C176" s="82" t="s">
        <v>787</v>
      </c>
      <c r="D176" s="62" t="s">
        <v>222</v>
      </c>
      <c r="E176" s="40" t="s">
        <v>735</v>
      </c>
      <c r="F176" s="93" t="s">
        <v>786</v>
      </c>
      <c r="G176" s="57" t="s">
        <v>743</v>
      </c>
      <c r="H176" s="94">
        <v>202628856</v>
      </c>
      <c r="I176" s="62" t="s">
        <v>733</v>
      </c>
      <c r="J176" s="82">
        <v>1</v>
      </c>
      <c r="K176" s="83">
        <f t="shared" si="2"/>
        <v>847582.56</v>
      </c>
      <c r="L176" s="83">
        <v>847582.56</v>
      </c>
    </row>
    <row r="177" spans="1:12" ht="38.25">
      <c r="A177" s="34">
        <v>39</v>
      </c>
      <c r="B177" s="62" t="s">
        <v>43</v>
      </c>
      <c r="C177" s="82" t="s">
        <v>790</v>
      </c>
      <c r="D177" s="62" t="s">
        <v>222</v>
      </c>
      <c r="E177" s="40" t="s">
        <v>735</v>
      </c>
      <c r="F177" s="93" t="s">
        <v>789</v>
      </c>
      <c r="G177" s="57" t="s">
        <v>788</v>
      </c>
      <c r="H177" s="94">
        <v>200903001</v>
      </c>
      <c r="I177" s="62" t="s">
        <v>733</v>
      </c>
      <c r="J177" s="82">
        <v>1</v>
      </c>
      <c r="K177" s="83">
        <f t="shared" si="2"/>
        <v>7636.3984199999995</v>
      </c>
      <c r="L177" s="83">
        <v>7636.3984199999995</v>
      </c>
    </row>
    <row r="178" spans="1:12" ht="38.25">
      <c r="A178" s="34">
        <v>40</v>
      </c>
      <c r="B178" s="62" t="s">
        <v>43</v>
      </c>
      <c r="C178" s="82" t="s">
        <v>792</v>
      </c>
      <c r="D178" s="62" t="s">
        <v>222</v>
      </c>
      <c r="E178" s="40" t="s">
        <v>735</v>
      </c>
      <c r="F178" s="93" t="s">
        <v>791</v>
      </c>
      <c r="G178" s="57" t="s">
        <v>744</v>
      </c>
      <c r="H178" s="94">
        <v>201052713</v>
      </c>
      <c r="I178" s="62" t="s">
        <v>733</v>
      </c>
      <c r="J178" s="82">
        <v>1</v>
      </c>
      <c r="K178" s="83">
        <f t="shared" si="2"/>
        <v>72921.925</v>
      </c>
      <c r="L178" s="83">
        <v>72921.925</v>
      </c>
    </row>
    <row r="179" spans="1:12" ht="25.5">
      <c r="A179" s="34">
        <v>41</v>
      </c>
      <c r="B179" s="62" t="s">
        <v>43</v>
      </c>
      <c r="C179" s="82" t="s">
        <v>783</v>
      </c>
      <c r="D179" s="62" t="s">
        <v>222</v>
      </c>
      <c r="E179" s="40" t="s">
        <v>735</v>
      </c>
      <c r="F179" s="93" t="s">
        <v>785</v>
      </c>
      <c r="G179" s="57" t="s">
        <v>742</v>
      </c>
      <c r="H179" s="94" t="s">
        <v>764</v>
      </c>
      <c r="I179" s="62" t="s">
        <v>733</v>
      </c>
      <c r="J179" s="82">
        <v>1</v>
      </c>
      <c r="K179" s="83">
        <f t="shared" si="2"/>
        <v>12000</v>
      </c>
      <c r="L179" s="83">
        <v>12000</v>
      </c>
    </row>
    <row r="180" spans="1:12" ht="38.25">
      <c r="A180" s="34">
        <v>42</v>
      </c>
      <c r="B180" s="62" t="s">
        <v>43</v>
      </c>
      <c r="C180" s="82" t="s">
        <v>794</v>
      </c>
      <c r="D180" s="62" t="s">
        <v>222</v>
      </c>
      <c r="E180" s="40" t="s">
        <v>735</v>
      </c>
      <c r="F180" s="93" t="s">
        <v>793</v>
      </c>
      <c r="G180" s="57" t="s">
        <v>745</v>
      </c>
      <c r="H180" s="94">
        <v>305109680</v>
      </c>
      <c r="I180" s="62" t="s">
        <v>733</v>
      </c>
      <c r="J180" s="82">
        <v>1</v>
      </c>
      <c r="K180" s="83">
        <f t="shared" si="2"/>
        <v>4007.025</v>
      </c>
      <c r="L180" s="83">
        <v>4007.025</v>
      </c>
    </row>
    <row r="181" spans="1:12" ht="25.5">
      <c r="A181" s="34">
        <v>43</v>
      </c>
      <c r="B181" s="62" t="s">
        <v>43</v>
      </c>
      <c r="C181" s="82" t="s">
        <v>801</v>
      </c>
      <c r="D181" s="62" t="s">
        <v>222</v>
      </c>
      <c r="E181" s="40" t="s">
        <v>735</v>
      </c>
      <c r="F181" s="93" t="s">
        <v>800</v>
      </c>
      <c r="G181" s="57" t="s">
        <v>748</v>
      </c>
      <c r="H181" s="94">
        <v>301257802</v>
      </c>
      <c r="I181" s="62" t="s">
        <v>733</v>
      </c>
      <c r="J181" s="82">
        <v>1</v>
      </c>
      <c r="K181" s="83">
        <f t="shared" si="2"/>
        <v>1044</v>
      </c>
      <c r="L181" s="83">
        <v>1044</v>
      </c>
    </row>
    <row r="182" spans="1:12" ht="25.5">
      <c r="A182" s="34">
        <v>44</v>
      </c>
      <c r="B182" s="62" t="s">
        <v>43</v>
      </c>
      <c r="C182" s="82" t="s">
        <v>803</v>
      </c>
      <c r="D182" s="62" t="s">
        <v>222</v>
      </c>
      <c r="E182" s="40" t="s">
        <v>735</v>
      </c>
      <c r="F182" s="93" t="s">
        <v>802</v>
      </c>
      <c r="G182" s="57" t="s">
        <v>749</v>
      </c>
      <c r="H182" s="94">
        <v>307123592</v>
      </c>
      <c r="I182" s="62" t="s">
        <v>733</v>
      </c>
      <c r="J182" s="82">
        <v>1</v>
      </c>
      <c r="K182" s="83">
        <f t="shared" si="2"/>
        <v>2750</v>
      </c>
      <c r="L182" s="83">
        <v>2750</v>
      </c>
    </row>
    <row r="183" spans="1:12" ht="25.5">
      <c r="A183" s="34">
        <v>45</v>
      </c>
      <c r="B183" s="62" t="s">
        <v>43</v>
      </c>
      <c r="C183" s="82" t="s">
        <v>794</v>
      </c>
      <c r="D183" s="62" t="s">
        <v>222</v>
      </c>
      <c r="E183" s="40" t="s">
        <v>735</v>
      </c>
      <c r="F183" s="93" t="s">
        <v>804</v>
      </c>
      <c r="G183" s="57" t="s">
        <v>745</v>
      </c>
      <c r="H183" s="94">
        <v>305109680</v>
      </c>
      <c r="I183" s="62" t="s">
        <v>733</v>
      </c>
      <c r="J183" s="82">
        <v>1</v>
      </c>
      <c r="K183" s="83">
        <f t="shared" si="2"/>
        <v>62291.025</v>
      </c>
      <c r="L183" s="83">
        <v>62291.025</v>
      </c>
    </row>
    <row r="184" spans="1:12" ht="25.5">
      <c r="A184" s="34">
        <v>46</v>
      </c>
      <c r="B184" s="62" t="s">
        <v>43</v>
      </c>
      <c r="C184" s="82" t="s">
        <v>806</v>
      </c>
      <c r="D184" s="62" t="s">
        <v>222</v>
      </c>
      <c r="E184" s="40" t="s">
        <v>735</v>
      </c>
      <c r="F184" s="93" t="s">
        <v>805</v>
      </c>
      <c r="G184" s="57" t="s">
        <v>750</v>
      </c>
      <c r="H184" s="94" t="s">
        <v>765</v>
      </c>
      <c r="I184" s="62" t="s">
        <v>733</v>
      </c>
      <c r="J184" s="82">
        <v>1</v>
      </c>
      <c r="K184" s="83">
        <f t="shared" si="2"/>
        <v>900</v>
      </c>
      <c r="L184" s="83">
        <v>900</v>
      </c>
    </row>
    <row r="185" spans="1:12" ht="38.25">
      <c r="A185" s="34">
        <v>47</v>
      </c>
      <c r="B185" s="62" t="s">
        <v>43</v>
      </c>
      <c r="C185" s="82" t="s">
        <v>787</v>
      </c>
      <c r="D185" s="62" t="s">
        <v>222</v>
      </c>
      <c r="E185" s="40" t="s">
        <v>735</v>
      </c>
      <c r="F185" s="93" t="s">
        <v>807</v>
      </c>
      <c r="G185" s="57" t="s">
        <v>751</v>
      </c>
      <c r="H185" s="94">
        <v>201757285</v>
      </c>
      <c r="I185" s="62" t="s">
        <v>733</v>
      </c>
      <c r="J185" s="82">
        <v>1</v>
      </c>
      <c r="K185" s="83">
        <f t="shared" si="2"/>
        <v>142500</v>
      </c>
      <c r="L185" s="83">
        <v>142500</v>
      </c>
    </row>
    <row r="186" spans="1:12" ht="25.5">
      <c r="A186" s="34">
        <v>48</v>
      </c>
      <c r="B186" s="62" t="s">
        <v>43</v>
      </c>
      <c r="C186" s="82" t="s">
        <v>809</v>
      </c>
      <c r="D186" s="62" t="s">
        <v>222</v>
      </c>
      <c r="E186" s="40" t="s">
        <v>735</v>
      </c>
      <c r="F186" s="93" t="s">
        <v>808</v>
      </c>
      <c r="G186" s="57" t="s">
        <v>752</v>
      </c>
      <c r="H186" s="94">
        <v>302318186</v>
      </c>
      <c r="I186" s="62" t="s">
        <v>733</v>
      </c>
      <c r="J186" s="82">
        <v>1</v>
      </c>
      <c r="K186" s="83">
        <f t="shared" si="2"/>
        <v>124890</v>
      </c>
      <c r="L186" s="83">
        <v>124890</v>
      </c>
    </row>
    <row r="187" spans="1:12" ht="25.5">
      <c r="A187" s="34">
        <v>49</v>
      </c>
      <c r="B187" s="62" t="s">
        <v>43</v>
      </c>
      <c r="C187" s="82" t="s">
        <v>811</v>
      </c>
      <c r="D187" s="62" t="s">
        <v>222</v>
      </c>
      <c r="E187" s="40" t="s">
        <v>735</v>
      </c>
      <c r="F187" s="93" t="s">
        <v>810</v>
      </c>
      <c r="G187" s="57" t="s">
        <v>753</v>
      </c>
      <c r="H187" s="94">
        <v>200851804</v>
      </c>
      <c r="I187" s="62" t="s">
        <v>733</v>
      </c>
      <c r="J187" s="82">
        <v>1</v>
      </c>
      <c r="K187" s="83">
        <f t="shared" si="2"/>
        <v>4320</v>
      </c>
      <c r="L187" s="83">
        <v>4320</v>
      </c>
    </row>
    <row r="188" spans="1:12" ht="25.5">
      <c r="A188" s="34">
        <v>50</v>
      </c>
      <c r="B188" s="62" t="s">
        <v>43</v>
      </c>
      <c r="C188" s="82" t="s">
        <v>813</v>
      </c>
      <c r="D188" s="62" t="s">
        <v>222</v>
      </c>
      <c r="E188" s="40" t="s">
        <v>735</v>
      </c>
      <c r="F188" s="93" t="s">
        <v>812</v>
      </c>
      <c r="G188" s="57" t="s">
        <v>754</v>
      </c>
      <c r="H188" s="94">
        <v>202472894</v>
      </c>
      <c r="I188" s="62" t="s">
        <v>733</v>
      </c>
      <c r="J188" s="82">
        <v>1</v>
      </c>
      <c r="K188" s="83">
        <f t="shared" si="2"/>
        <v>5766.84</v>
      </c>
      <c r="L188" s="83">
        <v>5766.84</v>
      </c>
    </row>
    <row r="189" spans="1:12" ht="25.5">
      <c r="A189" s="34">
        <v>51</v>
      </c>
      <c r="B189" s="62" t="s">
        <v>43</v>
      </c>
      <c r="C189" s="82" t="s">
        <v>815</v>
      </c>
      <c r="D189" s="62" t="s">
        <v>222</v>
      </c>
      <c r="E189" s="40" t="s">
        <v>735</v>
      </c>
      <c r="F189" s="93" t="s">
        <v>814</v>
      </c>
      <c r="G189" s="57" t="s">
        <v>755</v>
      </c>
      <c r="H189" s="94">
        <v>201122450</v>
      </c>
      <c r="I189" s="62" t="s">
        <v>733</v>
      </c>
      <c r="J189" s="82">
        <v>1</v>
      </c>
      <c r="K189" s="83">
        <f t="shared" si="2"/>
        <v>540</v>
      </c>
      <c r="L189" s="83">
        <v>540</v>
      </c>
    </row>
    <row r="190" spans="1:12" ht="25.5">
      <c r="A190" s="34">
        <v>52</v>
      </c>
      <c r="B190" s="62" t="s">
        <v>43</v>
      </c>
      <c r="C190" s="82" t="s">
        <v>817</v>
      </c>
      <c r="D190" s="62" t="s">
        <v>222</v>
      </c>
      <c r="E190" s="40" t="s">
        <v>735</v>
      </c>
      <c r="F190" s="93" t="s">
        <v>816</v>
      </c>
      <c r="G190" s="57" t="s">
        <v>755</v>
      </c>
      <c r="H190" s="94" t="s">
        <v>766</v>
      </c>
      <c r="I190" s="62" t="s">
        <v>733</v>
      </c>
      <c r="J190" s="82">
        <v>1</v>
      </c>
      <c r="K190" s="83">
        <f t="shared" si="2"/>
        <v>270</v>
      </c>
      <c r="L190" s="83">
        <v>270</v>
      </c>
    </row>
    <row r="191" spans="1:12" ht="25.5">
      <c r="A191" s="34">
        <v>53</v>
      </c>
      <c r="B191" s="62" t="s">
        <v>43</v>
      </c>
      <c r="C191" s="82" t="s">
        <v>819</v>
      </c>
      <c r="D191" s="62" t="s">
        <v>222</v>
      </c>
      <c r="E191" s="40" t="s">
        <v>735</v>
      </c>
      <c r="F191" s="93" t="s">
        <v>818</v>
      </c>
      <c r="G191" s="57" t="s">
        <v>756</v>
      </c>
      <c r="H191" s="94">
        <v>303966188</v>
      </c>
      <c r="I191" s="62" t="s">
        <v>733</v>
      </c>
      <c r="J191" s="82">
        <v>1</v>
      </c>
      <c r="K191" s="83">
        <f t="shared" si="2"/>
        <v>2100</v>
      </c>
      <c r="L191" s="83">
        <v>2100</v>
      </c>
    </row>
    <row r="192" spans="1:12" ht="25.5">
      <c r="A192" s="34">
        <v>54</v>
      </c>
      <c r="B192" s="62" t="s">
        <v>43</v>
      </c>
      <c r="C192" s="82" t="s">
        <v>821</v>
      </c>
      <c r="D192" s="62" t="s">
        <v>222</v>
      </c>
      <c r="E192" s="40" t="s">
        <v>735</v>
      </c>
      <c r="F192" s="93" t="s">
        <v>820</v>
      </c>
      <c r="G192" s="57" t="s">
        <v>757</v>
      </c>
      <c r="H192" s="94" t="s">
        <v>767</v>
      </c>
      <c r="I192" s="62" t="s">
        <v>733</v>
      </c>
      <c r="J192" s="82">
        <v>1</v>
      </c>
      <c r="K192" s="83">
        <f t="shared" si="2"/>
        <v>1570.54</v>
      </c>
      <c r="L192" s="83">
        <v>1570.54</v>
      </c>
    </row>
    <row r="193" spans="1:12" ht="25.5">
      <c r="A193" s="34">
        <v>55</v>
      </c>
      <c r="B193" s="62" t="s">
        <v>43</v>
      </c>
      <c r="C193" s="82" t="s">
        <v>823</v>
      </c>
      <c r="D193" s="62" t="s">
        <v>222</v>
      </c>
      <c r="E193" s="40" t="s">
        <v>735</v>
      </c>
      <c r="F193" s="93" t="s">
        <v>822</v>
      </c>
      <c r="G193" s="57" t="s">
        <v>758</v>
      </c>
      <c r="H193" s="94" t="s">
        <v>768</v>
      </c>
      <c r="I193" s="62" t="s">
        <v>733</v>
      </c>
      <c r="J193" s="82">
        <v>1</v>
      </c>
      <c r="K193" s="83">
        <f t="shared" si="2"/>
        <v>564</v>
      </c>
      <c r="L193" s="83">
        <v>564</v>
      </c>
    </row>
    <row r="194" spans="1:12" ht="25.5">
      <c r="A194" s="34">
        <v>56</v>
      </c>
      <c r="B194" s="62" t="s">
        <v>43</v>
      </c>
      <c r="C194" s="82" t="s">
        <v>825</v>
      </c>
      <c r="D194" s="62" t="s">
        <v>222</v>
      </c>
      <c r="E194" s="40" t="s">
        <v>735</v>
      </c>
      <c r="F194" s="93" t="s">
        <v>824</v>
      </c>
      <c r="G194" s="57" t="s">
        <v>759</v>
      </c>
      <c r="H194" s="94">
        <v>201941144</v>
      </c>
      <c r="I194" s="62" t="s">
        <v>733</v>
      </c>
      <c r="J194" s="82">
        <v>1</v>
      </c>
      <c r="K194" s="83">
        <f t="shared" si="2"/>
        <v>873.6</v>
      </c>
      <c r="L194" s="83">
        <v>873.6</v>
      </c>
    </row>
    <row r="195" spans="1:12" ht="25.5">
      <c r="A195" s="34">
        <v>57</v>
      </c>
      <c r="B195" s="62" t="s">
        <v>43</v>
      </c>
      <c r="C195" s="82" t="s">
        <v>819</v>
      </c>
      <c r="D195" s="62" t="s">
        <v>222</v>
      </c>
      <c r="E195" s="40" t="s">
        <v>735</v>
      </c>
      <c r="F195" s="93" t="s">
        <v>826</v>
      </c>
      <c r="G195" s="57" t="s">
        <v>760</v>
      </c>
      <c r="H195" s="94">
        <v>308867323</v>
      </c>
      <c r="I195" s="62" t="s">
        <v>733</v>
      </c>
      <c r="J195" s="82">
        <v>1</v>
      </c>
      <c r="K195" s="83">
        <f t="shared" si="2"/>
        <v>1119.6</v>
      </c>
      <c r="L195" s="83">
        <v>1119.6</v>
      </c>
    </row>
    <row r="196" spans="1:12" ht="25.5">
      <c r="A196" s="34">
        <v>58</v>
      </c>
      <c r="B196" s="62" t="s">
        <v>43</v>
      </c>
      <c r="C196" s="82" t="s">
        <v>828</v>
      </c>
      <c r="D196" s="62" t="s">
        <v>222</v>
      </c>
      <c r="E196" s="40" t="s">
        <v>735</v>
      </c>
      <c r="F196" s="93" t="s">
        <v>827</v>
      </c>
      <c r="G196" s="57" t="s">
        <v>746</v>
      </c>
      <c r="H196" s="94">
        <v>200833833</v>
      </c>
      <c r="I196" s="62" t="s">
        <v>733</v>
      </c>
      <c r="J196" s="82">
        <v>1</v>
      </c>
      <c r="K196" s="83">
        <f t="shared" si="2"/>
        <v>289</v>
      </c>
      <c r="L196" s="83">
        <v>289</v>
      </c>
    </row>
    <row r="197" spans="1:12" s="39" customFormat="1" ht="12.75">
      <c r="A197" s="52"/>
      <c r="B197" s="52"/>
      <c r="C197" s="52" t="s">
        <v>2</v>
      </c>
      <c r="D197" s="56"/>
      <c r="E197" s="52"/>
      <c r="F197" s="55"/>
      <c r="G197" s="64"/>
      <c r="H197" s="51"/>
      <c r="I197" s="55"/>
      <c r="J197" s="55"/>
      <c r="K197" s="38"/>
      <c r="L197" s="38">
        <f>SUM(L139:L196)</f>
        <v>2033033.0994700002</v>
      </c>
    </row>
    <row r="199" spans="1:12" ht="29.25" customHeight="1">
      <c r="A199" s="129" t="s">
        <v>27</v>
      </c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2" ht="12.75">
      <c r="L202" s="48"/>
    </row>
    <row r="204" ht="12.75">
      <c r="C204" s="48"/>
    </row>
    <row r="205" spans="3:12" ht="12.75">
      <c r="C205" s="48"/>
      <c r="L205" s="48"/>
    </row>
    <row r="206" ht="12.75">
      <c r="C206" s="48"/>
    </row>
    <row r="208" ht="12.75">
      <c r="L208" s="48"/>
    </row>
    <row r="209" ht="12.75">
      <c r="C209" s="48"/>
    </row>
    <row r="210" spans="3:12" ht="12.75">
      <c r="C210" s="48"/>
      <c r="L210" s="88"/>
    </row>
    <row r="211" spans="3:12" ht="12.75">
      <c r="C211" s="48"/>
      <c r="L211" s="88"/>
    </row>
    <row r="213" spans="3:12" ht="12.75">
      <c r="C213" s="48"/>
      <c r="L213" s="88"/>
    </row>
    <row r="215" spans="3:12" ht="12.75">
      <c r="C215" s="48"/>
      <c r="L215" s="48"/>
    </row>
  </sheetData>
  <sheetProtection/>
  <mergeCells count="33">
    <mergeCell ref="H135:H136"/>
    <mergeCell ref="A131:A133"/>
    <mergeCell ref="B131:B133"/>
    <mergeCell ref="A135:A136"/>
    <mergeCell ref="B135:B136"/>
    <mergeCell ref="D135:D136"/>
    <mergeCell ref="E135:E136"/>
    <mergeCell ref="F135:F136"/>
    <mergeCell ref="G135:G136"/>
    <mergeCell ref="D131:D133"/>
    <mergeCell ref="E131:E133"/>
    <mergeCell ref="F131:F133"/>
    <mergeCell ref="G131:G133"/>
    <mergeCell ref="A4:L4"/>
    <mergeCell ref="A5:L5"/>
    <mergeCell ref="H131:H133"/>
    <mergeCell ref="J1:L1"/>
    <mergeCell ref="J2:L2"/>
    <mergeCell ref="G7:H7"/>
    <mergeCell ref="I7:I8"/>
    <mergeCell ref="J7:J8"/>
    <mergeCell ref="K7:K8"/>
    <mergeCell ref="L7:L8"/>
    <mergeCell ref="B138:L138"/>
    <mergeCell ref="A199:L199"/>
    <mergeCell ref="A7:A8"/>
    <mergeCell ref="B7:B8"/>
    <mergeCell ref="C7:C8"/>
    <mergeCell ref="D7:D8"/>
    <mergeCell ref="E7:E8"/>
    <mergeCell ref="F7:F8"/>
    <mergeCell ref="B137:C137"/>
    <mergeCell ref="E137:I1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14.8515625" style="0" customWidth="1"/>
    <col min="3" max="3" width="15.140625" style="0" customWidth="1"/>
    <col min="4" max="4" width="19.57421875" style="0" customWidth="1"/>
    <col min="5" max="5" width="18.421875" style="0" customWidth="1"/>
    <col min="6" max="6" width="25.8515625" style="0" customWidth="1"/>
    <col min="7" max="7" width="15.140625" style="0" customWidth="1"/>
    <col min="8" max="8" width="19.28125" style="0" customWidth="1"/>
  </cols>
  <sheetData>
    <row r="1" spans="6:8" ht="66.75" customHeight="1">
      <c r="F1" s="111" t="s">
        <v>64</v>
      </c>
      <c r="G1" s="111"/>
      <c r="H1" s="111"/>
    </row>
    <row r="2" spans="6:8" ht="15">
      <c r="F2" s="115" t="s">
        <v>67</v>
      </c>
      <c r="G2" s="115"/>
      <c r="H2" s="115"/>
    </row>
    <row r="4" spans="1:8" ht="41.25" customHeight="1">
      <c r="A4" s="104" t="s">
        <v>68</v>
      </c>
      <c r="B4" s="105"/>
      <c r="C4" s="105"/>
      <c r="D4" s="105"/>
      <c r="E4" s="105"/>
      <c r="F4" s="105"/>
      <c r="G4" s="105"/>
      <c r="H4" s="105"/>
    </row>
    <row r="5" spans="1:8" ht="15.75">
      <c r="A5" s="106" t="s">
        <v>49</v>
      </c>
      <c r="B5" s="106"/>
      <c r="C5" s="106"/>
      <c r="D5" s="106"/>
      <c r="E5" s="106"/>
      <c r="F5" s="106"/>
      <c r="G5" s="106"/>
      <c r="H5" s="106"/>
    </row>
    <row r="7" spans="1:8" ht="48.75" customHeight="1">
      <c r="A7" s="114" t="s">
        <v>0</v>
      </c>
      <c r="B7" s="114" t="s">
        <v>32</v>
      </c>
      <c r="C7" s="114" t="s">
        <v>65</v>
      </c>
      <c r="D7" s="114" t="s">
        <v>51</v>
      </c>
      <c r="E7" s="114" t="s">
        <v>52</v>
      </c>
      <c r="F7" s="156" t="s">
        <v>20</v>
      </c>
      <c r="G7" s="156"/>
      <c r="H7" s="2" t="s">
        <v>66</v>
      </c>
    </row>
    <row r="8" spans="1:8" ht="47.25" customHeight="1">
      <c r="A8" s="114"/>
      <c r="B8" s="114"/>
      <c r="C8" s="114"/>
      <c r="D8" s="114"/>
      <c r="E8" s="114"/>
      <c r="F8" s="19" t="s">
        <v>24</v>
      </c>
      <c r="G8" s="19" t="s">
        <v>25</v>
      </c>
      <c r="H8" s="2" t="s">
        <v>58</v>
      </c>
    </row>
    <row r="9" spans="1:8" ht="15">
      <c r="A9" s="34"/>
      <c r="B9" s="34"/>
      <c r="C9" s="58"/>
      <c r="D9" s="34"/>
      <c r="E9" s="59"/>
      <c r="F9" s="45"/>
      <c r="G9" s="34"/>
      <c r="H9" s="34"/>
    </row>
    <row r="10" spans="1:8" ht="15">
      <c r="A10" s="34"/>
      <c r="B10" s="34"/>
      <c r="C10" s="58"/>
      <c r="D10" s="34"/>
      <c r="E10" s="59"/>
      <c r="F10" s="45"/>
      <c r="G10" s="34"/>
      <c r="H10" s="34"/>
    </row>
    <row r="11" spans="1:8" ht="15">
      <c r="A11" s="34"/>
      <c r="B11" s="34"/>
      <c r="C11" s="58"/>
      <c r="D11" s="34"/>
      <c r="E11" s="59"/>
      <c r="F11" s="45"/>
      <c r="G11" s="34"/>
      <c r="H11" s="34"/>
    </row>
    <row r="12" spans="1:8" ht="15">
      <c r="A12" s="34"/>
      <c r="B12" s="34"/>
      <c r="C12" s="58"/>
      <c r="D12" s="34"/>
      <c r="E12" s="59"/>
      <c r="F12" s="45"/>
      <c r="G12" s="34"/>
      <c r="H12" s="34"/>
    </row>
    <row r="13" spans="1:8" ht="15">
      <c r="A13" s="34"/>
      <c r="B13" s="34"/>
      <c r="C13" s="58"/>
      <c r="D13" s="34"/>
      <c r="E13" s="59"/>
      <c r="F13" s="45"/>
      <c r="G13" s="34"/>
      <c r="H13" s="34"/>
    </row>
    <row r="14" spans="1:8" ht="15.75">
      <c r="A14" s="34"/>
      <c r="B14" s="34"/>
      <c r="C14" s="58"/>
      <c r="D14" s="34"/>
      <c r="E14" s="59"/>
      <c r="F14" s="45"/>
      <c r="G14" s="60"/>
      <c r="H14" s="34"/>
    </row>
    <row r="15" spans="1:8" ht="15">
      <c r="A15" s="34"/>
      <c r="B15" s="34"/>
      <c r="C15" s="58"/>
      <c r="D15" s="34"/>
      <c r="E15" s="59"/>
      <c r="F15" s="45"/>
      <c r="G15" s="47"/>
      <c r="H15" s="47"/>
    </row>
    <row r="16" spans="1:8" ht="44.25" customHeight="1">
      <c r="A16" s="109" t="s">
        <v>46</v>
      </c>
      <c r="B16" s="110"/>
      <c r="C16" s="110"/>
      <c r="D16" s="110"/>
      <c r="E16" s="110"/>
      <c r="F16" s="110"/>
      <c r="G16" s="110"/>
      <c r="H16" s="110"/>
    </row>
    <row r="22" ht="15">
      <c r="H22" s="35"/>
    </row>
    <row r="24" ht="15">
      <c r="H24">
        <f>SUM(H9:H15)</f>
        <v>0</v>
      </c>
    </row>
  </sheetData>
  <sheetProtection/>
  <mergeCells count="11">
    <mergeCell ref="F7:G7"/>
    <mergeCell ref="A16:H16"/>
    <mergeCell ref="F1:H1"/>
    <mergeCell ref="F2:H2"/>
    <mergeCell ref="A4:H4"/>
    <mergeCell ref="A5:H5"/>
    <mergeCell ref="A7:A8"/>
    <mergeCell ref="B7:B8"/>
    <mergeCell ref="C7:C8"/>
    <mergeCell ref="D7:D8"/>
    <mergeCell ref="E7:E8"/>
  </mergeCells>
  <hyperlinks>
    <hyperlink ref="D7" r:id="rId1" display="javascript:scrollText(5421891)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20.8515625" style="0" customWidth="1"/>
    <col min="3" max="3" width="14.421875" style="0" customWidth="1"/>
    <col min="4" max="4" width="21.28125" style="0" customWidth="1"/>
    <col min="5" max="5" width="21.00390625" style="0" customWidth="1"/>
    <col min="6" max="6" width="19.8515625" style="0" customWidth="1"/>
    <col min="7" max="7" width="25.00390625" style="0" customWidth="1"/>
    <col min="8" max="8" width="23.421875" style="0" customWidth="1"/>
  </cols>
  <sheetData>
    <row r="1" spans="6:8" ht="50.25" customHeight="1">
      <c r="F1" s="111" t="s">
        <v>76</v>
      </c>
      <c r="G1" s="111"/>
      <c r="H1" s="111"/>
    </row>
    <row r="2" spans="6:8" ht="15">
      <c r="F2" s="115" t="s">
        <v>74</v>
      </c>
      <c r="G2" s="115"/>
      <c r="H2" s="115"/>
    </row>
    <row r="4" spans="1:8" ht="39" customHeight="1">
      <c r="A4" s="104" t="s">
        <v>75</v>
      </c>
      <c r="B4" s="105"/>
      <c r="C4" s="105"/>
      <c r="D4" s="105"/>
      <c r="E4" s="105"/>
      <c r="F4" s="105"/>
      <c r="G4" s="105"/>
      <c r="H4" s="105"/>
    </row>
    <row r="5" spans="1:8" ht="15.75">
      <c r="A5" s="106" t="s">
        <v>15</v>
      </c>
      <c r="B5" s="106"/>
      <c r="C5" s="106"/>
      <c r="D5" s="106"/>
      <c r="E5" s="106"/>
      <c r="F5" s="106"/>
      <c r="G5" s="106"/>
      <c r="H5" s="106"/>
    </row>
    <row r="7" spans="1:8" ht="15.75">
      <c r="A7" s="157" t="s">
        <v>0</v>
      </c>
      <c r="B7" s="157" t="s">
        <v>69</v>
      </c>
      <c r="C7" s="157" t="s">
        <v>70</v>
      </c>
      <c r="D7" s="103" t="s">
        <v>71</v>
      </c>
      <c r="E7" s="103"/>
      <c r="F7" s="157" t="s">
        <v>218</v>
      </c>
      <c r="G7" s="157" t="s">
        <v>219</v>
      </c>
      <c r="H7" s="157" t="s">
        <v>220</v>
      </c>
    </row>
    <row r="8" spans="1:8" ht="82.5" customHeight="1">
      <c r="A8" s="158"/>
      <c r="B8" s="158"/>
      <c r="C8" s="158"/>
      <c r="D8" s="1" t="s">
        <v>72</v>
      </c>
      <c r="E8" s="29" t="s">
        <v>217</v>
      </c>
      <c r="F8" s="158"/>
      <c r="G8" s="158"/>
      <c r="H8" s="158"/>
    </row>
    <row r="9" spans="1:8" ht="15.75">
      <c r="A9" s="19" t="s">
        <v>8</v>
      </c>
      <c r="B9" s="3"/>
      <c r="C9" s="3"/>
      <c r="D9" s="20"/>
      <c r="E9" s="20"/>
      <c r="F9" s="20"/>
      <c r="G9" s="20"/>
      <c r="H9" s="20"/>
    </row>
    <row r="10" spans="1:8" ht="15.75">
      <c r="A10" s="19" t="s">
        <v>9</v>
      </c>
      <c r="B10" s="3"/>
      <c r="C10" s="3"/>
      <c r="D10" s="20"/>
      <c r="E10" s="20"/>
      <c r="F10" s="20"/>
      <c r="G10" s="20"/>
      <c r="H10" s="20"/>
    </row>
    <row r="11" spans="1:8" ht="15.75">
      <c r="A11" s="19" t="s">
        <v>10</v>
      </c>
      <c r="B11" s="3"/>
      <c r="C11" s="3"/>
      <c r="D11" s="20"/>
      <c r="E11" s="20"/>
      <c r="F11" s="20"/>
      <c r="G11" s="20"/>
      <c r="H11" s="20"/>
    </row>
    <row r="12" spans="1:8" ht="15.75">
      <c r="A12" s="19" t="s">
        <v>26</v>
      </c>
      <c r="B12" s="3"/>
      <c r="C12" s="3"/>
      <c r="D12" s="20"/>
      <c r="E12" s="20"/>
      <c r="F12" s="20"/>
      <c r="G12" s="20"/>
      <c r="H12" s="20"/>
    </row>
    <row r="13" spans="1:8" ht="15.75">
      <c r="A13" s="19" t="s">
        <v>59</v>
      </c>
      <c r="B13" s="3"/>
      <c r="C13" s="3"/>
      <c r="D13" s="20"/>
      <c r="E13" s="20"/>
      <c r="F13" s="20"/>
      <c r="G13" s="20"/>
      <c r="H13" s="20"/>
    </row>
    <row r="14" spans="1:8" ht="15.75">
      <c r="A14" s="19" t="s">
        <v>60</v>
      </c>
      <c r="B14" s="3"/>
      <c r="C14" s="3"/>
      <c r="D14" s="20"/>
      <c r="E14" s="20"/>
      <c r="F14" s="20"/>
      <c r="G14" s="20"/>
      <c r="H14" s="20"/>
    </row>
    <row r="15" spans="1:8" ht="15">
      <c r="A15" s="110" t="s">
        <v>77</v>
      </c>
      <c r="B15" s="110"/>
      <c r="C15" s="110"/>
      <c r="D15" s="110"/>
      <c r="E15" s="110"/>
      <c r="F15" s="110"/>
      <c r="G15" s="110"/>
      <c r="H15" s="110"/>
    </row>
  </sheetData>
  <sheetProtection/>
  <mergeCells count="12">
    <mergeCell ref="G7:G8"/>
    <mergeCell ref="H7:H8"/>
    <mergeCell ref="F1:H1"/>
    <mergeCell ref="F2:H2"/>
    <mergeCell ref="A4:H4"/>
    <mergeCell ref="A5:H5"/>
    <mergeCell ref="A15:H15"/>
    <mergeCell ref="A7:A8"/>
    <mergeCell ref="B7:B8"/>
    <mergeCell ref="C7:C8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0">
      <selection activeCell="E20" sqref="E20"/>
    </sheetView>
  </sheetViews>
  <sheetFormatPr defaultColWidth="9.140625" defaultRowHeight="15"/>
  <cols>
    <col min="2" max="2" width="25.421875" style="0" customWidth="1"/>
    <col min="3" max="3" width="17.8515625" style="0" customWidth="1"/>
    <col min="4" max="4" width="18.140625" style="0" customWidth="1"/>
    <col min="5" max="5" width="18.7109375" style="0" customWidth="1"/>
    <col min="6" max="6" width="22.00390625" style="0" customWidth="1"/>
    <col min="7" max="7" width="22.140625" style="0" customWidth="1"/>
    <col min="8" max="8" width="20.00390625" style="0" customWidth="1"/>
    <col min="9" max="9" width="23.7109375" style="0" customWidth="1"/>
    <col min="10" max="10" width="20.421875" style="0" customWidth="1"/>
    <col min="11" max="11" width="19.28125" style="0" customWidth="1"/>
  </cols>
  <sheetData>
    <row r="1" spans="9:11" ht="60" customHeight="1">
      <c r="I1" s="111" t="s">
        <v>76</v>
      </c>
      <c r="J1" s="111"/>
      <c r="K1" s="111"/>
    </row>
    <row r="2" spans="9:11" ht="15">
      <c r="I2" s="115" t="s">
        <v>95</v>
      </c>
      <c r="J2" s="115"/>
      <c r="K2" s="115"/>
    </row>
    <row r="4" spans="1:11" ht="42" customHeight="1">
      <c r="A4" s="104" t="s">
        <v>94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>
      <c r="A5" s="106" t="s">
        <v>15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8" spans="1:11" ht="23.25" customHeight="1">
      <c r="A8" s="103" t="s">
        <v>0</v>
      </c>
      <c r="B8" s="103" t="s">
        <v>78</v>
      </c>
      <c r="C8" s="103" t="s">
        <v>79</v>
      </c>
      <c r="D8" s="103" t="s">
        <v>80</v>
      </c>
      <c r="E8" s="103" t="s">
        <v>18</v>
      </c>
      <c r="F8" s="103" t="s">
        <v>71</v>
      </c>
      <c r="G8" s="103"/>
      <c r="H8" s="157" t="s">
        <v>97</v>
      </c>
      <c r="I8" s="157" t="s">
        <v>219</v>
      </c>
      <c r="J8" s="103" t="s">
        <v>221</v>
      </c>
      <c r="K8" s="103" t="s">
        <v>81</v>
      </c>
    </row>
    <row r="9" spans="1:11" ht="78.75">
      <c r="A9" s="103"/>
      <c r="B9" s="103"/>
      <c r="C9" s="103"/>
      <c r="D9" s="103"/>
      <c r="E9" s="103"/>
      <c r="F9" s="1" t="s">
        <v>72</v>
      </c>
      <c r="G9" s="1" t="s">
        <v>96</v>
      </c>
      <c r="H9" s="158"/>
      <c r="I9" s="158"/>
      <c r="J9" s="103"/>
      <c r="K9" s="103"/>
    </row>
    <row r="10" spans="1:11" ht="15.75">
      <c r="A10" s="8" t="s">
        <v>82</v>
      </c>
      <c r="B10" s="21" t="s">
        <v>83</v>
      </c>
      <c r="C10" s="3"/>
      <c r="D10" s="3"/>
      <c r="E10" s="3"/>
      <c r="F10" s="20"/>
      <c r="G10" s="20"/>
      <c r="H10" s="20"/>
      <c r="I10" s="20"/>
      <c r="J10" s="20"/>
      <c r="K10" s="20"/>
    </row>
    <row r="11" spans="1:11" ht="15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 ht="15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>
      <c r="A13" s="8" t="s">
        <v>84</v>
      </c>
      <c r="B13" s="21" t="s">
        <v>85</v>
      </c>
      <c r="C13" s="3"/>
      <c r="D13" s="3"/>
      <c r="E13" s="3"/>
      <c r="F13" s="20"/>
      <c r="G13" s="20"/>
      <c r="H13" s="20"/>
      <c r="I13" s="20"/>
      <c r="J13" s="20"/>
      <c r="K13" s="20"/>
    </row>
    <row r="14" spans="1:11" ht="15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 ht="15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>
      <c r="A16" s="8" t="s">
        <v>86</v>
      </c>
      <c r="B16" s="21" t="s">
        <v>87</v>
      </c>
      <c r="C16" s="3"/>
      <c r="D16" s="3"/>
      <c r="E16" s="3"/>
      <c r="F16" s="20"/>
      <c r="G16" s="20"/>
      <c r="H16" s="20"/>
      <c r="I16" s="20"/>
      <c r="J16" s="20"/>
      <c r="K16" s="20"/>
    </row>
    <row r="17" spans="1:11" ht="15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 ht="15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>
      <c r="A19" s="8" t="s">
        <v>88</v>
      </c>
      <c r="B19" s="21" t="s">
        <v>89</v>
      </c>
      <c r="C19" s="3"/>
      <c r="D19" s="3"/>
      <c r="E19" s="3"/>
      <c r="F19" s="20"/>
      <c r="G19" s="20"/>
      <c r="H19" s="20"/>
      <c r="I19" s="20"/>
      <c r="J19" s="20"/>
      <c r="K19" s="20"/>
    </row>
    <row r="20" spans="1:11" ht="15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 ht="15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>
      <c r="A22" s="8" t="s">
        <v>90</v>
      </c>
      <c r="B22" s="21" t="s">
        <v>91</v>
      </c>
      <c r="C22" s="3"/>
      <c r="D22" s="3"/>
      <c r="E22" s="3"/>
      <c r="F22" s="20"/>
      <c r="G22" s="20"/>
      <c r="H22" s="20"/>
      <c r="I22" s="20"/>
      <c r="J22" s="20"/>
      <c r="K22" s="20"/>
    </row>
    <row r="23" spans="1:11" ht="15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 ht="15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>
      <c r="A25" s="8" t="s">
        <v>92</v>
      </c>
      <c r="B25" s="21" t="s">
        <v>93</v>
      </c>
      <c r="C25" s="3"/>
      <c r="D25" s="3"/>
      <c r="E25" s="3"/>
      <c r="F25" s="20"/>
      <c r="G25" s="20"/>
      <c r="H25" s="20"/>
      <c r="I25" s="20"/>
      <c r="J25" s="20"/>
      <c r="K25" s="20"/>
    </row>
    <row r="26" spans="1:11" ht="15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 ht="15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sheetProtection/>
  <mergeCells count="14">
    <mergeCell ref="A4:K4"/>
    <mergeCell ref="A5:K5"/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  <mergeCell ref="J8:J9"/>
    <mergeCell ref="K8:K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 Matyakubov</dc:creator>
  <cp:keywords/>
  <dc:description/>
  <cp:lastModifiedBy>admin</cp:lastModifiedBy>
  <cp:lastPrinted>2021-06-08T05:14:50Z</cp:lastPrinted>
  <dcterms:created xsi:type="dcterms:W3CDTF">2021-06-03T04:14:16Z</dcterms:created>
  <dcterms:modified xsi:type="dcterms:W3CDTF">2022-07-14T09:58:26Z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