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sh hujjatlari\av.ijro.uz\2023-yil\Oktabr\3-chorak hisobot\"/>
    </mc:Choice>
  </mc:AlternateContent>
  <bookViews>
    <workbookView xWindow="0" yWindow="0" windowWidth="28800" windowHeight="11835" tabRatio="707" firstSheet="1" activeTab="5"/>
  </bookViews>
  <sheets>
    <sheet name="Мундарижа" sheetId="13" r:id="rId1"/>
    <sheet name="1-илова " sheetId="1" r:id="rId2"/>
    <sheet name="2-илова" sheetId="2" r:id="rId3"/>
    <sheet name="3-илова" sheetId="3" r:id="rId4"/>
    <sheet name="4-илова" sheetId="4" r:id="rId5"/>
    <sheet name="5-илова" sheetId="5" r:id="rId6"/>
    <sheet name="6-илова" sheetId="6" r:id="rId7"/>
    <sheet name="7-илова" sheetId="7" r:id="rId8"/>
    <sheet name="8-илова" sheetId="8" r:id="rId9"/>
    <sheet name="9-илова" sheetId="9" r:id="rId10"/>
    <sheet name="10-илова" sheetId="10" r:id="rId11"/>
    <sheet name="11-илова" sheetId="11" r:id="rId12"/>
    <sheet name="12-илова" sheetId="12" r:id="rId13"/>
    <sheet name="13-илова" sheetId="14" r:id="rId14"/>
    <sheet name="14-илова" sheetId="15" r:id="rId15"/>
    <sheet name="15-илова" sheetId="17" r:id="rId16"/>
  </sheets>
  <definedNames>
    <definedName name="_xlnm._FilterDatabase" localSheetId="5" hidden="1">'5-илова'!$A$7:$L$221</definedName>
  </definedNames>
  <calcPr calcId="152511"/>
</workbook>
</file>

<file path=xl/calcChain.xml><?xml version="1.0" encoding="utf-8"?>
<calcChain xmlns="http://schemas.openxmlformats.org/spreadsheetml/2006/main">
  <c r="K174" i="5" l="1"/>
  <c r="K175" i="5"/>
  <c r="K176" i="5"/>
  <c r="K10" i="4" l="1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9" i="4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05" i="5"/>
  <c r="K104" i="5"/>
  <c r="K103" i="5"/>
  <c r="K102" i="5"/>
  <c r="K101" i="5"/>
  <c r="K100" i="5"/>
  <c r="K91" i="5"/>
  <c r="K90" i="5"/>
  <c r="K89" i="5"/>
  <c r="K88" i="5"/>
  <c r="K87" i="5"/>
  <c r="K86" i="5"/>
  <c r="K85" i="5"/>
  <c r="K84" i="5"/>
  <c r="K83" i="5"/>
  <c r="D16" i="3" l="1"/>
  <c r="A140" i="5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D13" i="3"/>
  <c r="L221" i="5"/>
  <c r="E16" i="3" s="1"/>
  <c r="L137" i="5"/>
  <c r="E14" i="3" s="1"/>
  <c r="K136" i="5" l="1"/>
  <c r="K173" i="5"/>
  <c r="K171" i="5" l="1"/>
  <c r="K172" i="5"/>
  <c r="K140" i="5" l="1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F34" i="15" l="1"/>
  <c r="H24" i="6"/>
  <c r="K139" i="5"/>
  <c r="K133" i="5"/>
  <c r="K132" i="5"/>
  <c r="K99" i="5"/>
  <c r="K98" i="5"/>
  <c r="K97" i="5"/>
  <c r="K96" i="5"/>
  <c r="K95" i="5"/>
  <c r="K94" i="5"/>
  <c r="K93" i="5"/>
  <c r="K92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L66" i="4"/>
  <c r="E13" i="3" s="1"/>
  <c r="P9" i="4"/>
  <c r="C10" i="1"/>
</calcChain>
</file>

<file path=xl/sharedStrings.xml><?xml version="1.0" encoding="utf-8"?>
<sst xmlns="http://schemas.openxmlformats.org/spreadsheetml/2006/main" count="1999" uniqueCount="844">
  <si>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</si>
  <si>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</si>
  <si>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</si>
  <si>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</si>
  <si>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</si>
  <si>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</si>
  <si>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</si>
  <si>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</si>
  <si>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</si>
  <si>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</si>
  <si>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</si>
  <si>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3.</t>
  </si>
  <si>
    <t>...</t>
  </si>
  <si>
    <t>Жами</t>
  </si>
  <si>
    <t xml:space="preserve">Бюджет жараёнининг очиқлигини таъминлаш мақсадида расмий веб-сайтларда маълумотларни жойлаштириш тартиби тўғрисидаги низомга </t>
  </si>
  <si>
    <t xml:space="preserve">1-ИЛОВА </t>
  </si>
  <si>
    <t>МАЪЛУМОТ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</si>
  <si>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</si>
  <si>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</si>
  <si>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</si>
  <si>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</si>
  <si>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</si>
  <si>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</si>
  <si>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</si>
  <si>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</si>
  <si>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Пудратчи номи</t>
  </si>
  <si>
    <t>Корхона СТИРи</t>
  </si>
  <si>
    <t>4.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</si>
  <si>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</si>
  <si>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
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</si>
  <si>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мақсадида 
расмий веб-сайтларда маълумотларни жойлаштириш тартиби тўғрисидаги низомга 
2-ИЛОВА </t>
  </si>
  <si>
    <t>Пудратчи 
номи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</si>
  <si>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</si>
  <si>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</si>
  <si>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</si>
  <si>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</si>
  <si>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</si>
  <si>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</si>
  <si>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</si>
  <si>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</si>
  <si>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</si>
  <si>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</si>
  <si>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</si>
  <si>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2-чорак</t>
  </si>
  <si>
    <t>3-чорак</t>
  </si>
  <si>
    <t>4-чорак</t>
  </si>
  <si>
    <t>* Изоҳ: Молиялаштириш манбаси аниқ кўрсатилади. Молиялаштириш манбалари: Ўзбекистон Республикасининг Давлат бюджети, 
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</si>
  <si>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3-ИЛОВА</t>
  </si>
  <si>
    <t xml:space="preserve">Бюджет жараёнининг очиқлигини 
таъминлаш мақсадида расмий веб-сайтларда маълумотларни жойлаштириш тартиби тўғрисидаги низомга </t>
  </si>
  <si>
    <t>МАЪЛУМОТЛАР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</si>
  <si>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</si>
  <si>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</si>
  <si>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</si>
  <si>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</si>
  <si>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</si>
  <si>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</si>
  <si>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</si>
  <si>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</t>
  </si>
  <si>
    <t>(минг сўм)</t>
  </si>
  <si>
    <t>5.</t>
  </si>
  <si>
    <t>6.</t>
  </si>
  <si>
    <t>4-ИЛОВА</t>
  </si>
  <si>
    <t>Харид қилинган товарлар (хизматлар) жами миқдори (ҳажми) қиймати (минг сўм)</t>
  </si>
  <si>
    <t>5-ИЛОВА</t>
  </si>
  <si>
    <t xml:space="preserve">Бюджет жараёнининг очиқлигини 
таъминлаш мақсадида расмий веб-сайтларда маълумотларни жойлаштириш тартиби 
тўғрисидаги низомга </t>
  </si>
  <si>
    <t>Тадбир номи</t>
  </si>
  <si>
    <t>Шартноманинг умумий қиймати</t>
  </si>
  <si>
    <t>6-ИЛОВА</t>
  </si>
  <si>
    <t>Биринчи даражали бюджет маблағлари тақсимловчи номи*</t>
  </si>
  <si>
    <t>Объект сони</t>
  </si>
  <si>
    <t>Режалаштирилган маблағ</t>
  </si>
  <si>
    <t>Йил бошида учун тасдиқланган дастур асосида (минг сўм)</t>
  </si>
  <si>
    <t xml:space="preserve">Бюджет жараёнининг очиқлигини таъминлаш мақсадида расмий веб-сайтларда маълумотларни жойлаштириш тартиби 
тўғрисидаги низомга </t>
  </si>
  <si>
    <t>7-ИЛОВА</t>
  </si>
  <si>
    <t xml:space="preserve">Бюджет жараёнининг очиқлигини таъминлаш мақсадида расмий 
веб-сайтларда маълумотларни жойлаштириш тартиби 
тўғрисидаги низомга </t>
  </si>
  <si>
    <t>* Изоҳ: Давлат бюджети тўғрисидаги қонунда белгиланган биринчи даражали бюджет маблағлари тақсимловчилар бўйича тўлдирилади.</t>
  </si>
  <si>
    <t>Объект номи ва манзили</t>
  </si>
  <si>
    <t>Амалга ошириш муддати</t>
  </si>
  <si>
    <t>Ўлчов бирлиги</t>
  </si>
  <si>
    <t>Дастурга киритиш учун асос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</si>
  <si>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</si>
  <si>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</si>
  <si>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</si>
  <si>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</si>
  <si>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</si>
  <si>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</si>
  <si>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</si>
  <si>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</si>
  <si>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</si>
  <si>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</si>
  <si>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</si>
  <si>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</si>
  <si>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8-ИЛОВА</t>
  </si>
  <si>
    <t>Йил давомида қўшимча ажратилган маблағлар асосида (минг сўм)</t>
  </si>
  <si>
    <t>Молиялаш-тирилган маблағ (минг сўм)</t>
  </si>
  <si>
    <t xml:space="preserve">Тақдим этилган солиқ имтиёзлари </t>
  </si>
  <si>
    <t>РЎЙХАТИ</t>
  </si>
  <si>
    <t>______________ (ой) 20__ йил *</t>
  </si>
  <si>
    <t>Солиқ тури</t>
  </si>
  <si>
    <t>Имтиёз номи</t>
  </si>
  <si>
    <t>Ҳуқуқий ҳужжат тури</t>
  </si>
  <si>
    <t>Ҳужжат рақами ва санаси</t>
  </si>
  <si>
    <t>Имтиёзнинг амал қилиш муддати</t>
  </si>
  <si>
    <t>Ҳужжат тури</t>
  </si>
  <si>
    <t>Ҳужжат рақами</t>
  </si>
  <si>
    <t>Ҳужжат тасдиқланган сана</t>
  </si>
  <si>
    <t>Ҳужжат номи</t>
  </si>
  <si>
    <t>Ҳужжатнинг тузилмавий бирлиги</t>
  </si>
  <si>
    <t>Кучга кириш санаси</t>
  </si>
  <si>
    <t>Ҳужжатнинг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</si>
  <si>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</si>
  <si>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</si>
  <si>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</si>
  <si>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</si>
  <si>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</si>
  <si>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Тадбиркорлик субъекти номи</t>
  </si>
  <si>
    <t>СТИР</t>
  </si>
  <si>
    <t>7.</t>
  </si>
  <si>
    <t>8.</t>
  </si>
  <si>
    <t>9.</t>
  </si>
  <si>
    <t>10.</t>
  </si>
  <si>
    <t>10-ИЛОВА</t>
  </si>
  <si>
    <t>9-ИЛОВА</t>
  </si>
  <si>
    <t>11-ИЛОВА</t>
  </si>
  <si>
    <t>Жами имтиёз суммаси
(минг сўм)</t>
  </si>
  <si>
    <t>12-ИЛОВА</t>
  </si>
  <si>
    <t>Назорат тадбирлари мазмуни</t>
  </si>
  <si>
    <t>Ўтказиш санаси</t>
  </si>
  <si>
    <t>Объектлар номи</t>
  </si>
  <si>
    <t>РЕЖАСИ*</t>
  </si>
  <si>
    <t>* Ҳар чорак якунлари бўйича ўтказилган назорат тадбирлари натижалари юзасидан вазирликлар ва 
ҳудудлар кесимида маълумот тақдим этилади.</t>
  </si>
  <si>
    <t>13-ИЛОВА</t>
  </si>
  <si>
    <t>Кредитлар бўйича:</t>
  </si>
  <si>
    <t>Кредит олувчилар номи</t>
  </si>
  <si>
    <t xml:space="preserve">Маблағ ажратилишидан кўзланган мақсад </t>
  </si>
  <si>
    <t>Ажратилган маблағ</t>
  </si>
  <si>
    <t>Ажратилиши тартиби</t>
  </si>
  <si>
    <t>Ажратилган кредит маблағларининг қайтарилиши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</si>
  <si>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</si>
  <si>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</si>
  <si>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</si>
  <si>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</si>
  <si>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</si>
  <si>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х</t>
  </si>
  <si>
    <t>Субсидиялар бўйича:</t>
  </si>
  <si>
    <t>Субсидия олувчилар номи</t>
  </si>
  <si>
    <t>Маблағ ажратилиши юзасидан асословчи ҳужжат номи ва санаси</t>
  </si>
  <si>
    <t>Депозитлар бўйича</t>
  </si>
  <si>
    <t>Депозит жойлаштирилган банк номи</t>
  </si>
  <si>
    <t>Муддати</t>
  </si>
  <si>
    <t>Фоизи</t>
  </si>
  <si>
    <t>Шартнома рақами ва санаси</t>
  </si>
  <si>
    <t>Жойлаштирилган маблағ (минг сўм)</t>
  </si>
  <si>
    <t>Ажратилган маблағ (минг сўм)</t>
  </si>
  <si>
    <t>Жойлашган ҳудуд (вилоят, туман (шаҳар)</t>
  </si>
  <si>
    <t>Т/Р</t>
  </si>
  <si>
    <t>Қўшимча манба номи</t>
  </si>
  <si>
    <t>Шаклланган қўшимча маблағ миқдори</t>
  </si>
  <si>
    <t>Қўшимча манба ҳисобидан маблағ ажратилиши бўйича маҳаллий давлат органининг қарори</t>
  </si>
  <si>
    <t>Маблағ ажратилган ташкилот</t>
  </si>
  <si>
    <t>Маблағ ажратилишидан кўзланган мақсад*</t>
  </si>
  <si>
    <t>Амалга оширилган ишлар</t>
  </si>
  <si>
    <t>рақами</t>
  </si>
  <si>
    <t>санаси</t>
  </si>
  <si>
    <t>* Изоҳ: Маҳаллий давлат органининг қарорига асосан маблағ ажратилган мақсадига кўра бир нечта 
йўналишларга ёки ташкилотларга маблағ ажратилган ҳолларда ушбу мақсадлар ва ташкилотлар алоҳида қаторда акс эттирилади.</t>
  </si>
  <si>
    <t>Ажратилган маблағ миқдори (минг сўм)</t>
  </si>
  <si>
    <t>Молиялаштирилган маблағ (минг сўм)</t>
  </si>
  <si>
    <t>14-ИЛОВА</t>
  </si>
  <si>
    <t>15-ИЛОВА</t>
  </si>
  <si>
    <t xml:space="preserve">Шакл рақами </t>
  </si>
  <si>
    <t xml:space="preserve">Номи </t>
  </si>
  <si>
    <t>Изоҳ</t>
  </si>
  <si>
    <t>11.</t>
  </si>
  <si>
    <t>12.</t>
  </si>
  <si>
    <t>13.</t>
  </si>
  <si>
    <t>14.</t>
  </si>
  <si>
    <t>15.</t>
  </si>
  <si>
    <t>Бюджет жараёнининг очиқлигини таъминлаш мақсадида расмий 
веб-сайтларда маълумотларни жойлаштириш тартиби тўғрисидаги низомни тасдиқлаш ҳақида</t>
  </si>
  <si>
    <t>[Ўзбекистон Республикаси Адлия вазирлиги томонидан 2021 йил 7 майда 
рўйхатдан ўтказилди, рўйхат рақами 3299]</t>
  </si>
  <si>
    <t xml:space="preserve">1-илова </t>
  </si>
  <si>
    <t xml:space="preserve">2-илова </t>
  </si>
  <si>
    <t xml:space="preserve">3-илова </t>
  </si>
  <si>
    <t xml:space="preserve">4-илова </t>
  </si>
  <si>
    <t xml:space="preserve">5-илова </t>
  </si>
  <si>
    <t xml:space="preserve">6-илова </t>
  </si>
  <si>
    <t xml:space="preserve">7-илова </t>
  </si>
  <si>
    <t xml:space="preserve">8-илова </t>
  </si>
  <si>
    <t xml:space="preserve">9-илова </t>
  </si>
  <si>
    <t xml:space="preserve">10-илова </t>
  </si>
  <si>
    <t xml:space="preserve">11-илова </t>
  </si>
  <si>
    <t xml:space="preserve">12-илова </t>
  </si>
  <si>
    <t xml:space="preserve">13-илова </t>
  </si>
  <si>
    <t xml:space="preserve">14-илова </t>
  </si>
  <si>
    <t xml:space="preserve">15-илова </t>
  </si>
  <si>
    <t xml:space="preserve">Бюджетдан ажратилган маблағларнинг чегараланган миқдорининг ўз тасарруфидаги бюджет ташкилотлари кесимида тақсимоти тўғрисида маълумот </t>
  </si>
  <si>
    <t xml:space="preserve">Капитал қўйилмалар ҳисобидан амалга оширилаётган лойиҳаларнинг ижроси тўғрисидаги маълумот </t>
  </si>
  <si>
    <t xml:space="preserve">Ташкилот томонидан ўтказилган танловлар (тендерлар) ва амалга оширилган давлат харидлари тўғрисидаги маълумот </t>
  </si>
  <si>
    <t xml:space="preserve">Ташкилот томонидан асосий воситалар харид қилиш учун ўтказилган танловлар (тендерлар) ва амалга оширилган давлат харидлари тўғрисидаги маълумот </t>
  </si>
  <si>
    <t xml:space="preserve">Ташкилот томонидан кам баҳоли ва тез эскирувчи буюмлар харид қилиш учун ўтказилган танловлар (тендерлар) ва амалга оширилган давлат харидлари тўғрисидаги маълумот </t>
  </si>
  <si>
    <t xml:space="preserve">Ташкилот томонидан қурилиш, реконструкция қилиш ва таъмирлаш ишлари бўйича ўтказилган танловлар (тендерлар) тўғрисидаги маълумот </t>
  </si>
  <si>
    <t xml:space="preserve">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маълумот </t>
  </si>
  <si>
    <t xml:space="preserve">Ўзбекистон Республикасининг Давлат бюджетидан молиялаштириладиган ижтимоий ва ишлаб чиқариш инфратузилмасини ривожлантириш 
дастурларининг ижро этилиши тўғрисидаги маълумот </t>
  </si>
  <si>
    <t xml:space="preserve">Тақдим этилган солиқ имтиёзлари рўйхати </t>
  </si>
  <si>
    <t>Тадбиркорлик субъектларига тақдим этилган солиқ имтиёзлари тўғрисида маълумот</t>
  </si>
  <si>
    <t xml:space="preserve">Тадбиркорлик субъектларига тақдим этилган божхона имтиёзлари тўғрисида маълумот </t>
  </si>
  <si>
    <t xml:space="preserve">Ўзбекистон Республикасининг Давлат молиявий назорат органлари томонидан ўтказилган назорат тадбирлари юзасидаги маълумот режаси </t>
  </si>
  <si>
    <t>Давлат мақсадли жамғармалардан ажратилган субсидиялар, кредитлар ҳамда тижорат банкларига жойлаштирилган депозитлар тўғрисидаги маълумот</t>
  </si>
  <si>
    <t>Қўшимча манбалари ҳисобидан харид қилинган товарлар ҳамда хизматлар, қурилиш, реконструкция қилиш ва таъмирлаш ишлари олиб борилаётган объектлар рўйхати, шунингдек қурилиш-таъмирлаш ишларининг молиялаштирилиши тўғрисида</t>
  </si>
  <si>
    <t xml:space="preserve">Молия-иқтисод бошқармаси </t>
  </si>
  <si>
    <t xml:space="preserve">Ишлар бошқармаси </t>
  </si>
  <si>
    <t>Йил давомида қўшимча ажратилган маблағлар асосида (минг сўмда)</t>
  </si>
  <si>
    <t>Молиялаштирил-ган маблағ 
(минг сўм)</t>
  </si>
  <si>
    <t>Бажарилган ишлар ва харажатларнинг миқдори 
(минг сўм)</t>
  </si>
  <si>
    <t>Ажратилган маблағнинг ўзлаштирилиши 
(%)</t>
  </si>
  <si>
    <t>Ажратилган маблағнинг ўзлаш-тирилиши 
(%)</t>
  </si>
  <si>
    <t xml:space="preserve">бюджетдан ташқари маблағлар </t>
  </si>
  <si>
    <t>Иш ва хизматлар хариди</t>
  </si>
  <si>
    <t>Бумага для офисной техники белая</t>
  </si>
  <si>
    <t>LED панель</t>
  </si>
  <si>
    <t>Бумага туалетная</t>
  </si>
  <si>
    <t>MChJ ATK TURON</t>
  </si>
  <si>
    <t>Краски для ризографа</t>
  </si>
  <si>
    <t>Ковролин</t>
  </si>
  <si>
    <t>Фоторамка</t>
  </si>
  <si>
    <t>Электронный Магазин</t>
  </si>
  <si>
    <t>Национальный магазин</t>
  </si>
  <si>
    <t>200980461</t>
  </si>
  <si>
    <t>шт</t>
  </si>
  <si>
    <t>кг</t>
  </si>
  <si>
    <t>пачка</t>
  </si>
  <si>
    <t>компл.</t>
  </si>
  <si>
    <t>кв. метр</t>
  </si>
  <si>
    <t>YaTT "YUNUSOVA SABOXAT MAXAMADAMINOVNA"</t>
  </si>
  <si>
    <t>420763081</t>
  </si>
  <si>
    <t>ЯТТ "ISAYEV A’ZAM NORXONOVICH"</t>
  </si>
  <si>
    <t>496024731</t>
  </si>
  <si>
    <t>Солиқ солишдан озод</t>
  </si>
  <si>
    <t>ўқитиш (таълим) соҳасидаги хизматлар</t>
  </si>
  <si>
    <t>Солиқ кодекси 243-модда</t>
  </si>
  <si>
    <t>"Капитал банк" АТБ</t>
  </si>
  <si>
    <t>365 кун</t>
  </si>
  <si>
    <t>2021 йил 15 декабрдаги BT3984-сон шартнома</t>
  </si>
  <si>
    <t>Микрокредитбанк</t>
  </si>
  <si>
    <t>2022 йил 14 февралдаги ВТ4727-сон шартнома</t>
  </si>
  <si>
    <t>2022 йил 14 февралдаги ВТ4728-сон шартнома</t>
  </si>
  <si>
    <t>2022 йил 14 февралдаги ВТ4729-сон шартнома</t>
  </si>
  <si>
    <t>АТБ Қишлоқ қурилиш банк</t>
  </si>
  <si>
    <t>2022 йил 14 февралдаги ВТ4807-сон шартнома</t>
  </si>
  <si>
    <t>АТБ Агробанк</t>
  </si>
  <si>
    <t>2022 йил 14 мартдаги BT5066-сон шартнома</t>
  </si>
  <si>
    <t>2022 йил 14 мартдаги ВТ5067-сон шартнома</t>
  </si>
  <si>
    <t>"Асакабанк" АЖ</t>
  </si>
  <si>
    <t>2022 йил 29 мартдаги ВТ5176-сон шартнома</t>
  </si>
  <si>
    <t>АТБ Туронбанк</t>
  </si>
  <si>
    <t>2022 йил 29 мартдаги ВТ5175-сон шартнома</t>
  </si>
  <si>
    <t>АТ Халқ банки</t>
  </si>
  <si>
    <t>2022 йил 05 майдаги БТ5370-сон шартнома</t>
  </si>
  <si>
    <t>2022 йил 09 июндаги БТ5497-сон шартнома</t>
  </si>
  <si>
    <t>ТДЮУ қўшимча манбалари ҳисобидан харид қилинган товарлар 
ҳамда хизматлар, қурилиш, реконструкция қилиш ва таъмирлаш ишлари олиб борилаётган объектлар рўйхати, шунингдек қурилиш-таъмирлаш ишларининг молиялаштирилиши тўғрисида</t>
  </si>
  <si>
    <t>ТДЮУ</t>
  </si>
  <si>
    <t>ЧП Falcon line</t>
  </si>
  <si>
    <t/>
  </si>
  <si>
    <t>306894560</t>
  </si>
  <si>
    <t>Сервис и обслуживание транспортных средств</t>
  </si>
  <si>
    <t>ЧП G`ULOM BOBO UMIROV</t>
  </si>
  <si>
    <t>ATLANT FLOT XK</t>
  </si>
  <si>
    <t>307546636</t>
  </si>
  <si>
    <t>309538762</t>
  </si>
  <si>
    <t>м</t>
  </si>
  <si>
    <t>м^2</t>
  </si>
  <si>
    <t>кв.метр</t>
  </si>
  <si>
    <t>Водоэмульсия</t>
  </si>
  <si>
    <t>Книги печатные</t>
  </si>
  <si>
    <t>Баннер</t>
  </si>
  <si>
    <t>Услуга по организации и проведению торжественного мероприятия</t>
  </si>
  <si>
    <t>XK "TURON SERVIS LYUKS"</t>
  </si>
  <si>
    <t>204467114</t>
  </si>
  <si>
    <t>Кондиционер бытовой</t>
  </si>
  <si>
    <t>хизмат</t>
  </si>
  <si>
    <t>усл. ед</t>
  </si>
  <si>
    <t>усл.ед</t>
  </si>
  <si>
    <t>2023 йилда 1-чоракда капитал қўйилмалар ҳисобидан амалга оширилаётган лойиҳаларнинг ижроси тўғрисидаги
МАЪЛУМОТЛАР</t>
  </si>
  <si>
    <t>2023 йилда 1-чоракда бюджетдан ажратилган маблағларнинг чегараланган миқдорининг ўз тасарруфидаги бюджет 
ташкилотлари кесимида тақсимоти тўғрисида</t>
  </si>
  <si>
    <t>2023 йилда ТДЮУ томонидан қурилиш, реконструкция қилиш ва таъмирлаш ишлари бўйича 
ўтказилган танловлар (тендерлар) тўғрисидаги</t>
  </si>
  <si>
    <t xml:space="preserve">2023 йилда Ўзбекистон Республикасининг Давлат бюджетидан молиялаштириладиган ижтимоий ва ишлаб чиқариш 
инфратузилмасини ривожлантириш дастурларининг ижро этилиши тўғрисидаги </t>
  </si>
  <si>
    <t xml:space="preserve">2023 йилда Ўзбекистон Республикасининг Давлат бюджетидан молиялаштириладиган ижтимоий ва ишлаб чиқариш инфратузилмасини ривожлантириш 
дастурларининг ижро этилиши тўғрисидаги </t>
  </si>
  <si>
    <t>2023 йилда Тадбиркорлик субъектларига тақдим этилган солиқ имтиёзлари тўғрисида</t>
  </si>
  <si>
    <t>2023 йилда Тадбиркорлик субъектларига тақдим этилган божхона имтиёзлари тўғрисида</t>
  </si>
  <si>
    <t>2023 йилда Ўзбекистон Республикасининг Давлат молиявий назорат 
органлари томонидан ўтказилган назорат тадбирлари юзасидаги</t>
  </si>
  <si>
    <t>2023 йилда    чоракда ТДЮУнинг Давлат мақсадли жамғармалардан ажратилган 
субсидиялар, кредитлар ҳамда тижорат банкларига жойлаштирилган депозитлар тўғрисидаги</t>
  </si>
  <si>
    <t>Самоклеющая этикетка</t>
  </si>
  <si>
    <t>Кабель питания</t>
  </si>
  <si>
    <t>Футболка трикотажная</t>
  </si>
  <si>
    <t>Огнетушитель</t>
  </si>
  <si>
    <t>Ручка канцелярская</t>
  </si>
  <si>
    <t>Микрофон</t>
  </si>
  <si>
    <t>Фреон</t>
  </si>
  <si>
    <t>Ежедневник</t>
  </si>
  <si>
    <t>Гипохлорит натрия</t>
  </si>
  <si>
    <t>Кепка</t>
  </si>
  <si>
    <t>ООО GAMMA COLOR SERVICE</t>
  </si>
  <si>
    <t>POWER MAX GROUP MCHJ</t>
  </si>
  <si>
    <t>ООО SHERZOD STATIONERY</t>
  </si>
  <si>
    <t>ООО MEGASERVICE LUX</t>
  </si>
  <si>
    <t>ООО EVRO SAVDO</t>
  </si>
  <si>
    <t>ООО ABDU SAID-BARAKA TRADE</t>
  </si>
  <si>
    <t>NEW WINNER FORISH xususiy korxonasi</t>
  </si>
  <si>
    <t>204743049</t>
  </si>
  <si>
    <t>303055063</t>
  </si>
  <si>
    <t>304815209</t>
  </si>
  <si>
    <t>306214495</t>
  </si>
  <si>
    <t>305670929</t>
  </si>
  <si>
    <t>307397600</t>
  </si>
  <si>
    <t>308969195</t>
  </si>
  <si>
    <t>пачк.</t>
  </si>
  <si>
    <t>рул</t>
  </si>
  <si>
    <t>Битим (шартнома) бўйича товарлар (хизматлар) бир бирлиги нархи (тарифи) (минг сўм)</t>
  </si>
  <si>
    <t>Услуга по дезинсекции</t>
  </si>
  <si>
    <t>Услуга по дератизации</t>
  </si>
  <si>
    <t>Услуга по ремонту полиграфического оборудования</t>
  </si>
  <si>
    <t>ООО BOSCH SHOP</t>
  </si>
  <si>
    <t>307872327</t>
  </si>
  <si>
    <t>час</t>
  </si>
  <si>
    <t>танлаш</t>
  </si>
  <si>
    <t>Кресло офисное</t>
  </si>
  <si>
    <t>Принтер</t>
  </si>
  <si>
    <t>Моноблок</t>
  </si>
  <si>
    <t>Набор офисной мебели</t>
  </si>
  <si>
    <t>RAYYON OLIY SAVDO XK</t>
  </si>
  <si>
    <t>MCHJ SADAF BIZNES SERVIS TOSHKENT</t>
  </si>
  <si>
    <t>BRITS TRADE 777</t>
  </si>
  <si>
    <t>306406501</t>
  </si>
  <si>
    <t>308713238</t>
  </si>
  <si>
    <t>310148309</t>
  </si>
  <si>
    <t>компл</t>
  </si>
  <si>
    <t>л</t>
  </si>
  <si>
    <t>2023 йил 2- чорагида Тошкент давлат юридик университети томонидан ўтказилган танловлар (тендерлар) ва амалга оширилган давлат харидлари тўғрисидаги</t>
  </si>
  <si>
    <t>2023 йил 3-чоракда тошкент давлат юридик университет томонидан асосий воситалар харид қилиш учун ўтказилган танловлар (тендерлар) ва амалга оширилган давлат харидлари тўғрисидаги</t>
  </si>
  <si>
    <t>Программное обеспечение в сфере информационных технологий</t>
  </si>
  <si>
    <t>Ризограф</t>
  </si>
  <si>
    <t>Шкаф для одежды из МДФ</t>
  </si>
  <si>
    <t>Стол офисный</t>
  </si>
  <si>
    <t>Набор мебели для жилой комнаты</t>
  </si>
  <si>
    <t>Кровать металлическая</t>
  </si>
  <si>
    <t>Трибуна</t>
  </si>
  <si>
    <t>Пылесос бытовой</t>
  </si>
  <si>
    <t>Дверь неметаллическая</t>
  </si>
  <si>
    <t>Светодиодный экран</t>
  </si>
  <si>
    <t>Набор мебели для кабинета руководителя</t>
  </si>
  <si>
    <t>Полка книжная</t>
  </si>
  <si>
    <t>231110081804557; Ш-1553422</t>
  </si>
  <si>
    <t>231110081979447; Ш-1723819</t>
  </si>
  <si>
    <t>231110081829164; Ш-1584484</t>
  </si>
  <si>
    <t>231110081829216; Ш-1584508</t>
  </si>
  <si>
    <t>231110081735769; Ш-1477488</t>
  </si>
  <si>
    <t>231110081694829; Ш-1439600</t>
  </si>
  <si>
    <t>231110081802614; Ш-1551714</t>
  </si>
  <si>
    <t>231110081868167; Ш-1622771</t>
  </si>
  <si>
    <t>231110081939531; Ш-1689232</t>
  </si>
  <si>
    <t>231110081782748; Ш-1523384</t>
  </si>
  <si>
    <t>231110081829195; Ш-1584496</t>
  </si>
  <si>
    <t>231110081910739; Ш-1664239</t>
  </si>
  <si>
    <t>231110081697521; Ш-1441964</t>
  </si>
  <si>
    <t>231110081900315; Ш-1655412</t>
  </si>
  <si>
    <t>231110081873842; Ш-1627628</t>
  </si>
  <si>
    <t>231110081749642; Ш-1490793</t>
  </si>
  <si>
    <t>231110081749653; Ш-1490829</t>
  </si>
  <si>
    <t>231110081950562; Ш-1699135</t>
  </si>
  <si>
    <t>231110081761679; Ш-1500878</t>
  </si>
  <si>
    <t>231110081837418; Ш-1595975</t>
  </si>
  <si>
    <t>231110081846024; Ш-1602739</t>
  </si>
  <si>
    <t>231110081923697; Ш-1675879</t>
  </si>
  <si>
    <t>231110081939578; Ш-1689267</t>
  </si>
  <si>
    <t>231110081867981; Ш-1622605</t>
  </si>
  <si>
    <t>231110081890037; Ш-1645226</t>
  </si>
  <si>
    <t>231110081797398; Ш-1545889</t>
  </si>
  <si>
    <t>231110081838284; Ш-1596732</t>
  </si>
  <si>
    <t>231110081941139; Ш-1690533</t>
  </si>
  <si>
    <t>231110081824669; Ш-1579652</t>
  </si>
  <si>
    <t>ООО SERVICE YOU BUSINESS</t>
  </si>
  <si>
    <t>XK WOODS AND FURNITURES</t>
  </si>
  <si>
    <t>ООО BIRJA TRADE</t>
  </si>
  <si>
    <t>ЧП MARVARID MEBELLAR MAJMUASI</t>
  </si>
  <si>
    <t>FAR SHAX BEAUTY MCHJ</t>
  </si>
  <si>
    <t>ERGO OFFICE MCHJ</t>
  </si>
  <si>
    <t>OOO "BASCOO"</t>
  </si>
  <si>
    <t>"STEP MEBEL" MCHJ</t>
  </si>
  <si>
    <t>FIRST EXP BRJ MCHJ</t>
  </si>
  <si>
    <t>FORTIS HOME MCHJ</t>
  </si>
  <si>
    <t>308054496</t>
  </si>
  <si>
    <t>308735463</t>
  </si>
  <si>
    <t>307339133</t>
  </si>
  <si>
    <t>308546374</t>
  </si>
  <si>
    <t>309151984</t>
  </si>
  <si>
    <t>309460743</t>
  </si>
  <si>
    <t>207194929</t>
  </si>
  <si>
    <t>310139889</t>
  </si>
  <si>
    <t>310636064</t>
  </si>
  <si>
    <t>308768762</t>
  </si>
  <si>
    <t>Шпатлевка строительная</t>
  </si>
  <si>
    <t>Штукатурка</t>
  </si>
  <si>
    <t>Клей плиточный</t>
  </si>
  <si>
    <t>Фуга</t>
  </si>
  <si>
    <t>Марля бытовая хлопчатобумажная</t>
  </si>
  <si>
    <t>Степлер</t>
  </si>
  <si>
    <t>Карандаши простые и цветные с грифелями в твердой оболочке</t>
  </si>
  <si>
    <t>Средства моющие для туалетов и ванных комнат</t>
  </si>
  <si>
    <t>Маркер</t>
  </si>
  <si>
    <t>Клей</t>
  </si>
  <si>
    <t>Чистоль</t>
  </si>
  <si>
    <t>Губка для доски</t>
  </si>
  <si>
    <t>Зажим для бумаги</t>
  </si>
  <si>
    <t>Блок питания</t>
  </si>
  <si>
    <t>Вода питьевая упакованная</t>
  </si>
  <si>
    <t>Бур твердосплавный</t>
  </si>
  <si>
    <t>Метла</t>
  </si>
  <si>
    <t>Нить шпагат</t>
  </si>
  <si>
    <t>Труба пластмассовая</t>
  </si>
  <si>
    <t>Дюбель</t>
  </si>
  <si>
    <t>Грунтовка антикоррозийная</t>
  </si>
  <si>
    <t>Картон для переплета</t>
  </si>
  <si>
    <t>Портрет</t>
  </si>
  <si>
    <t>Краска эмаль</t>
  </si>
  <si>
    <t>Краска акриловая</t>
  </si>
  <si>
    <t>Строительная краска</t>
  </si>
  <si>
    <t>Коробка для электрощита</t>
  </si>
  <si>
    <t>Уголь</t>
  </si>
  <si>
    <t>Подушка</t>
  </si>
  <si>
    <t>Наждачная бумага</t>
  </si>
  <si>
    <t>Лампа светодиодная</t>
  </si>
  <si>
    <t>Кружка стеклянная</t>
  </si>
  <si>
    <t>Замок для дверей</t>
  </si>
  <si>
    <t>Кран шаровой</t>
  </si>
  <si>
    <t>Покрытие спортивное резиновое</t>
  </si>
  <si>
    <t>Скоросшиватель</t>
  </si>
  <si>
    <t>Папка</t>
  </si>
  <si>
    <t>Пожарный щит</t>
  </si>
  <si>
    <t>Пусковая кнопка</t>
  </si>
  <si>
    <t>Хомут пластиковый</t>
  </si>
  <si>
    <t>Мыло туалетное жидкое</t>
  </si>
  <si>
    <t>Мыло хозяйственное твердое</t>
  </si>
  <si>
    <t>Печатная продукция</t>
  </si>
  <si>
    <t>Катарантус</t>
  </si>
  <si>
    <t>Полик автомобильный</t>
  </si>
  <si>
    <t>Разбавитель</t>
  </si>
  <si>
    <t>Ершик для унитаза</t>
  </si>
  <si>
    <t>Плинтус из МДФ</t>
  </si>
  <si>
    <t>Рукава кислородные</t>
  </si>
  <si>
    <t>Бак</t>
  </si>
  <si>
    <t>Сувениры с национальном орнаментом с нанесённым логотипом</t>
  </si>
  <si>
    <t>Изделия сувенирные из дерева</t>
  </si>
  <si>
    <t>Пускатели электромагнитные</t>
  </si>
  <si>
    <t>Муфта полиэтиленовая соединительная</t>
  </si>
  <si>
    <t>Половая тряпка</t>
  </si>
  <si>
    <t>Активная колонка</t>
  </si>
  <si>
    <t>Шпатель</t>
  </si>
  <si>
    <t>Шифон</t>
  </si>
  <si>
    <t>Монтажный провод</t>
  </si>
  <si>
    <t>Белье постельное</t>
  </si>
  <si>
    <t>Пульт контроля и управления системой пожаротушения</t>
  </si>
  <si>
    <t>Преобразователь интерфейса</t>
  </si>
  <si>
    <t>Драйвер светодиодный</t>
  </si>
  <si>
    <t>Термос</t>
  </si>
  <si>
    <t>Лак для дерева</t>
  </si>
  <si>
    <t>Контактор</t>
  </si>
  <si>
    <t>Извещатель пожарный</t>
  </si>
  <si>
    <t>Отвод пластмассовый</t>
  </si>
  <si>
    <t>Полуотвод</t>
  </si>
  <si>
    <t>Клипса пластмассовая для труб</t>
  </si>
  <si>
    <t>Крестовина для труб пластиковая</t>
  </si>
  <si>
    <t>Выключатель автоматический на напряжение более 1 кВ</t>
  </si>
  <si>
    <t>Кабели силовые с медной жилой на напряжение до 1 кВ</t>
  </si>
  <si>
    <t>Лампа люминесцентная</t>
  </si>
  <si>
    <t>Жесткий диск</t>
  </si>
  <si>
    <t>Карниз</t>
  </si>
  <si>
    <t>Адаптер пластиковый для подключения системы полива</t>
  </si>
  <si>
    <t>Подарочная корзина</t>
  </si>
  <si>
    <t>Обои</t>
  </si>
  <si>
    <t>Информационный указатель светящийся</t>
  </si>
  <si>
    <t>Светофильтрующая пленка</t>
  </si>
  <si>
    <t>Борода накладная</t>
  </si>
  <si>
    <t>Декоративная панель</t>
  </si>
  <si>
    <t>Комплекты постельного белья</t>
  </si>
  <si>
    <t>Циркуляционный насос</t>
  </si>
  <si>
    <t>231110081708461; Ш-1452045</t>
  </si>
  <si>
    <t>231110081723274; Ш-1466167</t>
  </si>
  <si>
    <t>231110081721983; Ш-1465059</t>
  </si>
  <si>
    <t>231110081721998; Ш-1465074</t>
  </si>
  <si>
    <t>231110081722004; Ш-1465080</t>
  </si>
  <si>
    <t>231110081723312; Ш-1466206</t>
  </si>
  <si>
    <t>231110081965502; Ш-1711405</t>
  </si>
  <si>
    <t>231110081872857; Ш-1626832</t>
  </si>
  <si>
    <t>231110081872915; Ш-1626883</t>
  </si>
  <si>
    <t>231110081873450; Ш-1627330</t>
  </si>
  <si>
    <t>231110081873681; Ш-1627508</t>
  </si>
  <si>
    <t>231110081964273; Ш-1710471</t>
  </si>
  <si>
    <t>231110081965202; Ш-1711177</t>
  </si>
  <si>
    <t>231110081873642; Ш-1627480</t>
  </si>
  <si>
    <t>231110081965092; Ш-1711086</t>
  </si>
  <si>
    <t>231110081716509; Ш-1458950</t>
  </si>
  <si>
    <t>231110081931659; Ш-1682832</t>
  </si>
  <si>
    <t>231110081773706; Ш-1512986</t>
  </si>
  <si>
    <t>231110081716123; Ш-1458542</t>
  </si>
  <si>
    <t>231110081873141; Ш-1627074</t>
  </si>
  <si>
    <t>231110081863369; Ш-1618535</t>
  </si>
  <si>
    <t>231110081810837; Ш-1563735</t>
  </si>
  <si>
    <t>231110081775663; Ш-1514922</t>
  </si>
  <si>
    <t>231110081735753; Ш-1477479</t>
  </si>
  <si>
    <t>231110081873107; Ш-1627048</t>
  </si>
  <si>
    <t>231110081766716; Ш-1506482</t>
  </si>
  <si>
    <t>231110081775692; Ш-1514999</t>
  </si>
  <si>
    <t>231110081709799; Ш-1453336</t>
  </si>
  <si>
    <t>231110081781922; Ш-1522513</t>
  </si>
  <si>
    <t>231110081722082; Ш-1465147</t>
  </si>
  <si>
    <t>231110081706858; Ш-1463136</t>
  </si>
  <si>
    <t>231110081913487; Ш-1666690</t>
  </si>
  <si>
    <t>231110081873567; Ш-1627419</t>
  </si>
  <si>
    <t>231110081722090; Ш-1465155</t>
  </si>
  <si>
    <t>231110081793191; Ш-1540791</t>
  </si>
  <si>
    <t>231110081827236; Ш-1582773</t>
  </si>
  <si>
    <t>231110081952402; Ш-1700735</t>
  </si>
  <si>
    <t>231110081956509; Ш-1704204</t>
  </si>
  <si>
    <t>231110081834939; Ш-1593896</t>
  </si>
  <si>
    <t>231110081728810; Ш-1471086</t>
  </si>
  <si>
    <t>231110081965626; Ш-1711488</t>
  </si>
  <si>
    <t>231110081744079; Ш-1485894</t>
  </si>
  <si>
    <t>231110081799080; Ш-1547519</t>
  </si>
  <si>
    <t>231110081834611; Ш-1593573</t>
  </si>
  <si>
    <t>231110081888688; Ш-1644112</t>
  </si>
  <si>
    <t>231110081955419; Ш-1703296</t>
  </si>
  <si>
    <t>231110081889400; Ш-1644641</t>
  </si>
  <si>
    <t>231110081983532; Ш-1727033</t>
  </si>
  <si>
    <t>231110081909014; Ш-1662972</t>
  </si>
  <si>
    <t>231110081871168; Ш-1625437</t>
  </si>
  <si>
    <t>231110081706224; Ш-1450056</t>
  </si>
  <si>
    <t>231110081955184; Ш-1703099</t>
  </si>
  <si>
    <t>231110081834524; Ш-1593513</t>
  </si>
  <si>
    <t>231110081834566; Ш-1593535</t>
  </si>
  <si>
    <t>231110081872954; Ш-1626920</t>
  </si>
  <si>
    <t>231110081873036; Ш-1626987</t>
  </si>
  <si>
    <t>231110081920640; Ш-1673351</t>
  </si>
  <si>
    <t>231110081952598; Ш-1700893</t>
  </si>
  <si>
    <t>231110081965678; Ш-1711532</t>
  </si>
  <si>
    <t>231110081873529; Ш-1627394</t>
  </si>
  <si>
    <t>231110081965324; Ш-1711271</t>
  </si>
  <si>
    <t>231110081913494; Ш-1666513</t>
  </si>
  <si>
    <t>231110081950425; Ш-1699023</t>
  </si>
  <si>
    <t>231110081839608; Ш-1597882</t>
  </si>
  <si>
    <t>231110081739723; Ш-1480852</t>
  </si>
  <si>
    <t>231110081722195; Ш-1465233</t>
  </si>
  <si>
    <t>231110081905930; Ш-1660298</t>
  </si>
  <si>
    <t>231110081792058; Ш-1538619</t>
  </si>
  <si>
    <t>231110081843551; Ш-1601322</t>
  </si>
  <si>
    <t>231110081905832; Ш-1660214</t>
  </si>
  <si>
    <t>231110081745040; Ш-1486656</t>
  </si>
  <si>
    <t>231110081744945; Ш-1486723</t>
  </si>
  <si>
    <t>231110081699980; Ш-1444283</t>
  </si>
  <si>
    <t>231110081706198; Ш-1449952</t>
  </si>
  <si>
    <t>231110081952608; Ш-1700903</t>
  </si>
  <si>
    <t>231110081952611; Ш-1700904</t>
  </si>
  <si>
    <t>231110081766737; Ш-1506496</t>
  </si>
  <si>
    <t>231110081801956; Ш-1555939</t>
  </si>
  <si>
    <t>231110081965405; Ш-1711337</t>
  </si>
  <si>
    <t>231110081804780; Ш-1553658</t>
  </si>
  <si>
    <t>231110081722072; Ш-1465138</t>
  </si>
  <si>
    <t>231110081963937; Ш-1710228</t>
  </si>
  <si>
    <t>231110081872355; Ш-1626450</t>
  </si>
  <si>
    <t>231110081952386; Ш-1700713</t>
  </si>
  <si>
    <t>231110081829269; Ш-1584550</t>
  </si>
  <si>
    <t>231110081699909; Ш-1444173</t>
  </si>
  <si>
    <t>231110081819846; Ш-1574273</t>
  </si>
  <si>
    <t>231110081820980; Ш-1576112</t>
  </si>
  <si>
    <t>231110081923586; Ш-1675758</t>
  </si>
  <si>
    <t>231110081923597; Ш-1675802</t>
  </si>
  <si>
    <t>231110081923650; Ш-1675812</t>
  </si>
  <si>
    <t>231110081947341; Ш-1696534</t>
  </si>
  <si>
    <t>231110081959075; Ш-1706354</t>
  </si>
  <si>
    <t>231110081965590; Ш-1711461</t>
  </si>
  <si>
    <t>231110081903625; Ш-1658374</t>
  </si>
  <si>
    <t>231110081734802; Ш-1476694</t>
  </si>
  <si>
    <t>231110081867188; Ш-1621926</t>
  </si>
  <si>
    <t>231110081964356; Ш-1710535</t>
  </si>
  <si>
    <t>231110081707194; Ш-1451021</t>
  </si>
  <si>
    <t>231110081872709; Ш-1626710</t>
  </si>
  <si>
    <t>231110081705940; Ш-1449802</t>
  </si>
  <si>
    <t>231110081705982; Ш-1449844</t>
  </si>
  <si>
    <t>231110081706032; Ш-1449871</t>
  </si>
  <si>
    <t>231110081706062; Ш-1449911</t>
  </si>
  <si>
    <t>231110081724406; Ш-1467281</t>
  </si>
  <si>
    <t>231110081743286; Ш-1485130</t>
  </si>
  <si>
    <t>231110081954594; Ш-1702593</t>
  </si>
  <si>
    <t>231110081920702; Ш-1673445</t>
  </si>
  <si>
    <t>231110081889753; Ш-1644972</t>
  </si>
  <si>
    <t>231110081743397; Ш-1485287</t>
  </si>
  <si>
    <t>231110081743404; Ш-1485299</t>
  </si>
  <si>
    <t>231110081843516; Ш-1601297</t>
  </si>
  <si>
    <t>231110081792951; Ш-1540593</t>
  </si>
  <si>
    <t>231110081797061; Ш-1545528</t>
  </si>
  <si>
    <t>231110081775671; Ш-1514973</t>
  </si>
  <si>
    <t>231110081724383; Ш-1467263</t>
  </si>
  <si>
    <t>231110081696303; Ш-1440938</t>
  </si>
  <si>
    <t>231110081963974; Ш-1710250</t>
  </si>
  <si>
    <t>231110081969458; Ш-1715526</t>
  </si>
  <si>
    <t>231110081717151; Ш-1461095</t>
  </si>
  <si>
    <t>231110081872663; Ш-1626680</t>
  </si>
  <si>
    <t>231110081966134; Ш-1711880</t>
  </si>
  <si>
    <t>231110081926002; Ш-1677791</t>
  </si>
  <si>
    <t>231110081963959; Ш-1710240</t>
  </si>
  <si>
    <t>231110081923593; Ш-1675759</t>
  </si>
  <si>
    <t>231110081965373; Ш-1711310</t>
  </si>
  <si>
    <t>231110081927862; Ш-1679396</t>
  </si>
  <si>
    <t>231110081957562; Ш-1705056</t>
  </si>
  <si>
    <t>ООО "REZALIT KOLOR"</t>
  </si>
  <si>
    <t>KANS SHOP MCHJ</t>
  </si>
  <si>
    <t>Atlant-Zarafshon X k</t>
  </si>
  <si>
    <t>DESKFORM MCHJ</t>
  </si>
  <si>
    <t>ООО UYCHI MADADKOR SAVDO TA'MINOT</t>
  </si>
  <si>
    <t>ООО SULTONBEK-IBROHIM-BARAKA</t>
  </si>
  <si>
    <t>ООО "CHORTOQ COMPANY"</t>
  </si>
  <si>
    <t>NAMANGAN PORLOQ TA MIRLASH SERVIS МCHJ</t>
  </si>
  <si>
    <t>МЧЖ "GOLD STAR PRODUCTION"</t>
  </si>
  <si>
    <t>Boysun imkon plus MCHJ</t>
  </si>
  <si>
    <t>ЧП "CHEMICALS LINE GROUP"</t>
  </si>
  <si>
    <t>"COLOR BUILDING" Masuliyati cheklangan jamiyati</t>
  </si>
  <si>
    <t>ООО ХУРРАМ САВДО ФАЙЗ</t>
  </si>
  <si>
    <t>ООО CHARTAK PLATINUM GOLD SERVIS</t>
  </si>
  <si>
    <t>ООО MUHAMMADALI ASL TEXTIL</t>
  </si>
  <si>
    <t>YANGIYER BREND MCHJ</t>
  </si>
  <si>
    <t>ООО INDEPEND MANAGERS</t>
  </si>
  <si>
    <t>ЧП BIRJA M BIZNES</t>
  </si>
  <si>
    <t>OQAR OTA HAMKOR</t>
  </si>
  <si>
    <t>ABDUFAZO TRADE</t>
  </si>
  <si>
    <t>YTT IKRAMOV OYBEKJON BAXROMJON  O‘G‘LI</t>
  </si>
  <si>
    <t>MUSTAQILLIK BUNYODKORI XK</t>
  </si>
  <si>
    <t>FENIKS TEX XK</t>
  </si>
  <si>
    <t>MCHJ MX ADMIRAL</t>
  </si>
  <si>
    <t>BOG'OT HAMKOR TRADE MCHJ</t>
  </si>
  <si>
    <t>DENDROBIUM COSMETICS</t>
  </si>
  <si>
    <t>ООО BILOL AND E'ZOZA</t>
  </si>
  <si>
    <t>ООО ART VERNISSAGE</t>
  </si>
  <si>
    <t>Atabaev Xyrmatbek</t>
  </si>
  <si>
    <t>YATT SADIKOV RUSTAM SAMIXOVICH</t>
  </si>
  <si>
    <t>ЧП NARPAY BIZNES TAYANCH</t>
  </si>
  <si>
    <t>PERFECT E SHOP MCHJ</t>
  </si>
  <si>
    <t>ASIAN TRUST MCHJ</t>
  </si>
  <si>
    <t>ЯККА ТАРТИБДАГИ ТАДБИРКОР</t>
  </si>
  <si>
    <t>SOH ABDUL TRADE MCHJ</t>
  </si>
  <si>
    <t>NUR-SSM</t>
  </si>
  <si>
    <t>"AVJUN AVTO" XK</t>
  </si>
  <si>
    <t xml:space="preserve">ООО «ЗИЛОЛ БУЛОҚ НАШРИЁТИ» </t>
  </si>
  <si>
    <t>YTT ISMATULLAYEV ZULFIQOR USANOVICH</t>
  </si>
  <si>
    <t>YaTT ABDULHAMIDOV YUNUS ABDULBOQI O'G'LI</t>
  </si>
  <si>
    <t>ЧП МУСАЕВА ФОТИМА НУРКУЛОВНА</t>
  </si>
  <si>
    <t>ЧП WELKIN WAYS</t>
  </si>
  <si>
    <t>"DIYORBEK-TRADE 707" MCHJ</t>
  </si>
  <si>
    <t>XO`JAOBOD TEKISTIL-777 MCHJ</t>
  </si>
  <si>
    <t>BEST SERVIS ANTIFIRE MCHJ</t>
  </si>
  <si>
    <t>BEST SOF-TRADE MCHJ</t>
  </si>
  <si>
    <t>ИП "Муллажонов"</t>
  </si>
  <si>
    <t>CITY OF GOLD BROKERS MCHJ</t>
  </si>
  <si>
    <t>TANIQULOV JASURBEK AXTAMOVICH</t>
  </si>
  <si>
    <t>YaTT AXRAROV FERUZ ORTIKOVICH</t>
  </si>
  <si>
    <t>ЯТТ MAXMUDOV XURSHID XOLMUROD OGLI</t>
  </si>
  <si>
    <t>DEALZONE MCHJ</t>
  </si>
  <si>
    <t>ELEKTR ENERGY TRADE MCHJ</t>
  </si>
  <si>
    <t>YATT Vafoqulov Shuxrat Tuymurodovich</t>
  </si>
  <si>
    <t>ESHIMOVA NAFISA ILXOM QIZI</t>
  </si>
  <si>
    <t>YATT XURSANOVA SHAHNOZA PARDA QIZI</t>
  </si>
  <si>
    <t>YATT OQILOV SHAROFJON AKRAM O'G'LI</t>
  </si>
  <si>
    <t>ООО "LEX CONSULT GROUP"</t>
  </si>
  <si>
    <t>IKROM AKMAL OK</t>
  </si>
  <si>
    <t>ROLLBACK OFFICE MCHJ</t>
  </si>
  <si>
    <t>YaTT FAYZULLAYEVA GULNOZA FARHOD QIZI</t>
  </si>
  <si>
    <t>ЯТТ "SATTAROV FARXOD ZIYATOVICH"</t>
  </si>
  <si>
    <t>YTT INOMJONOV BOBIRJON ELYOR O‘G‘LI</t>
  </si>
  <si>
    <t>ADVER SOLUTIONS PLUS MCHJ</t>
  </si>
  <si>
    <t>YTT VALIXANOV MUSLIMBEK ADXAMJON O‘G‘LI</t>
  </si>
  <si>
    <t>SIDDIKOV JASUR ANVAROVICH</t>
  </si>
  <si>
    <t>SUN RAYS XK</t>
  </si>
  <si>
    <t>GRAND SHOP 92 MCHJ</t>
  </si>
  <si>
    <t>SMART LIDER MCHJ</t>
  </si>
  <si>
    <t>300531605</t>
  </si>
  <si>
    <t>306089114</t>
  </si>
  <si>
    <t>205289192</t>
  </si>
  <si>
    <t>205040829</t>
  </si>
  <si>
    <t>306323424</t>
  </si>
  <si>
    <t>306365902</t>
  </si>
  <si>
    <t>306383224</t>
  </si>
  <si>
    <t>302181233</t>
  </si>
  <si>
    <t>303073929</t>
  </si>
  <si>
    <t>300936091</t>
  </si>
  <si>
    <t>303879098</t>
  </si>
  <si>
    <t>301459068</t>
  </si>
  <si>
    <t>300203846</t>
  </si>
  <si>
    <t>306770810</t>
  </si>
  <si>
    <t>306962871</t>
  </si>
  <si>
    <t>306982910</t>
  </si>
  <si>
    <t>307957489</t>
  </si>
  <si>
    <t>308164842</t>
  </si>
  <si>
    <t>308964456</t>
  </si>
  <si>
    <t>308921059</t>
  </si>
  <si>
    <t>203846735</t>
  </si>
  <si>
    <t>305976902</t>
  </si>
  <si>
    <t>308718855</t>
  </si>
  <si>
    <t>306300570</t>
  </si>
  <si>
    <t>303847952</t>
  </si>
  <si>
    <t>307205774</t>
  </si>
  <si>
    <t>308611285</t>
  </si>
  <si>
    <t>420508104</t>
  </si>
  <si>
    <t>601952483</t>
  </si>
  <si>
    <t>308346433</t>
  </si>
  <si>
    <t>309551874</t>
  </si>
  <si>
    <t>306285116</t>
  </si>
  <si>
    <t>507006454</t>
  </si>
  <si>
    <t>309700640</t>
  </si>
  <si>
    <t>309736864</t>
  </si>
  <si>
    <t>309749634</t>
  </si>
  <si>
    <t>303980662</t>
  </si>
  <si>
    <t>496192026</t>
  </si>
  <si>
    <t>459924112</t>
  </si>
  <si>
    <t>309732664</t>
  </si>
  <si>
    <t>309795484</t>
  </si>
  <si>
    <t>309675443</t>
  </si>
  <si>
    <t>309827624</t>
  </si>
  <si>
    <t>309982458</t>
  </si>
  <si>
    <t>310162141</t>
  </si>
  <si>
    <t>511392965</t>
  </si>
  <si>
    <t>310521003</t>
  </si>
  <si>
    <t>310532091</t>
  </si>
  <si>
    <t>628266664</t>
  </si>
  <si>
    <t>303318296</t>
  </si>
  <si>
    <t>308608675</t>
  </si>
  <si>
    <t>310439111</t>
  </si>
  <si>
    <t>532857643</t>
  </si>
  <si>
    <t>435740269</t>
  </si>
  <si>
    <t>310677172</t>
  </si>
  <si>
    <t>499713362</t>
  </si>
  <si>
    <t>310729960</t>
  </si>
  <si>
    <t>310761544</t>
  </si>
  <si>
    <t>310777088</t>
  </si>
  <si>
    <t>упак</t>
  </si>
  <si>
    <t>мешок</t>
  </si>
  <si>
    <t>упак.</t>
  </si>
  <si>
    <t>т</t>
  </si>
  <si>
    <t>бал</t>
  </si>
  <si>
    <t>пог. м</t>
  </si>
  <si>
    <t>Услуга по установке штор</t>
  </si>
  <si>
    <t>Услуга по укладке бетонной смеси</t>
  </si>
  <si>
    <t>Услуга по техническому обслуживанию инженерных сетей и коммуникаций</t>
  </si>
  <si>
    <t>Услуга по ремонту стиральных машин</t>
  </si>
  <si>
    <t>Услуга по туризму</t>
  </si>
  <si>
    <t>Услуга экскурсионная</t>
  </si>
  <si>
    <t>Услуга по капитальному ремонту электродвигателя</t>
  </si>
  <si>
    <t>Услуга по монтажу и демонтажу пусконаладочной работы системы автоматической пожарной сигнализации</t>
  </si>
  <si>
    <t>Услуга по организации и проведению мероприятий</t>
  </si>
  <si>
    <t>Услуга по дезинфекции</t>
  </si>
  <si>
    <t>Гостиничные услуги</t>
  </si>
  <si>
    <t>Услуга по изготовлению печатей и штампов</t>
  </si>
  <si>
    <t>Услуга автокрана</t>
  </si>
  <si>
    <t>Услуга по переплету книг</t>
  </si>
  <si>
    <t>Услуга по оформлению помещений цветами</t>
  </si>
  <si>
    <t>Услуга по монтажу стенда</t>
  </si>
  <si>
    <t>Услуга по ремонту газовых плит</t>
  </si>
  <si>
    <t>Услуга по чистке ковров</t>
  </si>
  <si>
    <t>231110081979421; Ш-1723801</t>
  </si>
  <si>
    <t>231110081847930; Ш-1604182</t>
  </si>
  <si>
    <t>231110081888697; Ш-1644959</t>
  </si>
  <si>
    <t>231110081909057; Ш-1662892</t>
  </si>
  <si>
    <t>231110081879468; Ш-1638570</t>
  </si>
  <si>
    <t>231110081959779; Ш-1706902</t>
  </si>
  <si>
    <t>231110081828048; Ш-1583476</t>
  </si>
  <si>
    <t>231110081936775; Ш-1686979</t>
  </si>
  <si>
    <t>231110081880516; Ш-1634981</t>
  </si>
  <si>
    <t>231110081768776; Ш-1508357</t>
  </si>
  <si>
    <t>231110081717901; Ш-1460089</t>
  </si>
  <si>
    <t>231110081757835; Ш-1497960</t>
  </si>
  <si>
    <t>231110081856700; Ш-1612894</t>
  </si>
  <si>
    <t>231110081856762; Ш-1612953</t>
  </si>
  <si>
    <t>231110081856784; Ш-1612970</t>
  </si>
  <si>
    <t>231110081960893; Ш-1707822</t>
  </si>
  <si>
    <t>231110081761683; Ш-1502737</t>
  </si>
  <si>
    <t>231110081866785; Ш-1621570</t>
  </si>
  <si>
    <t>231110081984178; Ш-1727434</t>
  </si>
  <si>
    <t>231110081764338; Ш-1508200</t>
  </si>
  <si>
    <t>231110081916666; Ш-1670226</t>
  </si>
  <si>
    <t>231110081916660; Ш-1670227</t>
  </si>
  <si>
    <t>231110081911225; Ш-1664582</t>
  </si>
  <si>
    <t>231110081896190; Ш-1651339</t>
  </si>
  <si>
    <t>231110081819815; Ш-1574247</t>
  </si>
  <si>
    <t>231110081745109; Ш-1486770</t>
  </si>
  <si>
    <t>231110081874403; Ш-1628261</t>
  </si>
  <si>
    <t>231110081963672; Ш-1710030</t>
  </si>
  <si>
    <t>231110081926090; Ш-1677837</t>
  </si>
  <si>
    <t>231110081890890; Ш-1645978</t>
  </si>
  <si>
    <t>231110081969418; Ш-1715488</t>
  </si>
  <si>
    <t>231110081964954; Ш-1710974</t>
  </si>
  <si>
    <t>231110081910893; Ш-1664329</t>
  </si>
  <si>
    <t>231110081852526; Ш-1608409</t>
  </si>
  <si>
    <t>231110081897591; Ш-1652568</t>
  </si>
  <si>
    <t>СП DECOMATIC ART</t>
  </si>
  <si>
    <t>ООО BEST PREMIUM  BUILD SERVICE</t>
  </si>
  <si>
    <t>ООО ABBOS SHAHBOZXO'JA</t>
  </si>
  <si>
    <t>ООО SAYYORA-NUR-TRAVELL</t>
  </si>
  <si>
    <t>MChJ "NASOS AGREGAT SERVIS"</t>
  </si>
  <si>
    <t>ООО MERIDIAN NOVATION TRADING</t>
  </si>
  <si>
    <t>YATT SODIQOV ABDUVOSIQ ABDULXAY O‘G‘LI</t>
  </si>
  <si>
    <t>PAXTAOBOD TUMAN DEZINFEKSIYA STANSIYASI</t>
  </si>
  <si>
    <t>O`ZBEKISTON DAVLAT SAN`AT VA</t>
  </si>
  <si>
    <t>KONVENSION MARKAZ MAJMUASI DIREKSIYASI DUK</t>
  </si>
  <si>
    <t>FIKRLAR BULOG'I MCHJ</t>
  </si>
  <si>
    <t>BUSINESS-MARKET-CONSULT-TRADE MCHJ</t>
  </si>
  <si>
    <t>"FARG'ONA TIPOGRAF XIZMAT" МЧЖ</t>
  </si>
  <si>
    <t>NURLI YOL BIZNES MCHJ</t>
  </si>
  <si>
    <t>BEST EVENT MEDIA SERVIS MCHJ</t>
  </si>
  <si>
    <t>YTT MASHARIPOV LAZIZ AMINBOYEVICH</t>
  </si>
  <si>
    <t>ЯТТ NABIXONOVA MUXLISAXON MUZAFARXON QIZI</t>
  </si>
  <si>
    <t>305895505</t>
  </si>
  <si>
    <t>305901630</t>
  </si>
  <si>
    <t>305844583</t>
  </si>
  <si>
    <t>305759016</t>
  </si>
  <si>
    <t>302694623</t>
  </si>
  <si>
    <t>307599776</t>
  </si>
  <si>
    <t>523994992</t>
  </si>
  <si>
    <t>200295277</t>
  </si>
  <si>
    <t>302339722</t>
  </si>
  <si>
    <t>306701816</t>
  </si>
  <si>
    <t>206773524</t>
  </si>
  <si>
    <t>309859925</t>
  </si>
  <si>
    <t>310128775</t>
  </si>
  <si>
    <t>310691759</t>
  </si>
  <si>
    <t>310276632</t>
  </si>
  <si>
    <t>499313583</t>
  </si>
  <si>
    <t>614320344</t>
  </si>
  <si>
    <t>Universitetning 1, 2 va 3-Oʻquv binolarida mavjud boʻlgan fankoyllar, chillerlar va xavoni sovutish uskunalarini taʼmirlash va toʻliq ishga tushurish xizmati</t>
  </si>
  <si>
    <t>Universitetning 1 va 2-Talabalar turar joyi binolarida 400 kVt va 3-Talabalar turar joylari binosida 300 kVt quvvatga ega boʻlgan avtomatlashtirilgan koʻmirli isitish tizimlarini xarid qilish</t>
  </si>
  <si>
    <t>Тошкент давлат юридик университети балансидаги Яккасарой тумани Бобур кўчси 21-уйда жойлашган биносини капитал таъмирлаш учун лойиха смета ҳужжатларини ишлаб чиқиш учун лойиҳа-қидирув ташкилотини аниқлаш</t>
  </si>
  <si>
    <t>Шаффоф қурилиш</t>
  </si>
  <si>
    <t>23110012288420; Ш-31</t>
  </si>
  <si>
    <t>23110012283022; Ш-20</t>
  </si>
  <si>
    <t>23411006034999; Ш-34999</t>
  </si>
  <si>
    <t>CONTRAST DESIGN GROUP</t>
  </si>
  <si>
    <t>RM-SALE</t>
  </si>
  <si>
    <t>«ALFA YUKSALISH PROEKT MCHJ»</t>
  </si>
  <si>
    <t>2023 йил 3 чоракда Тошкент давлат юридик университет томонидан томонидан кам баҳоли ва тез эскирувчи буюмлар ва хизматлар харид қилиш учун ўтказилган танловлар 
(тендерлар) ва амалга оширилган давлат харидлари тўғрисидаги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</si>
</sst>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_-* #,##0\ _₽_-;\-* #,##0\ _₽_-;_-* &quot;-&quot;??\ _₽_-;_-@_-"/>
    <numFmt numFmtId="166" formatCode="#,##0.00,"/>
    <numFmt numFmtId="167" formatCode="#,##0.0,"/>
    <numFmt numFmtId="168" formatCode="#,##0,"/>
  </numFmts>
  <fonts count="3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b/>
      <sz val="12"/>
      <color rgb="FF00008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80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8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339966"/>
      <name val="Times New Roman"/>
      <family val="1"/>
      <charset val="204"/>
    </font>
    <font>
      <b/>
      <sz val="10"/>
      <color rgb="FF000080"/>
      <name val="Times New Roman"/>
      <family val="1"/>
      <charset val="204"/>
    </font>
    <font>
      <sz val="10"/>
      <color rgb="FF00008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</cellStyleXfs>
  <cellXfs count="18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top" wrapText="1"/>
    </xf>
    <xf numFmtId="0" fontId="4" fillId="0" borderId="0" xfId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4" fillId="2" borderId="1" xfId="1" applyFill="1" applyBorder="1" applyAlignment="1">
      <alignment horizontal="center" vertical="center" wrapText="1"/>
    </xf>
    <xf numFmtId="0" fontId="11" fillId="0" borderId="0" xfId="0" applyFont="1" applyAlignment="1"/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0" xfId="0" applyFont="1" applyFill="1" applyAlignment="1">
      <alignment vertical="top" wrapText="1"/>
    </xf>
    <xf numFmtId="0" fontId="7" fillId="2" borderId="0" xfId="0" applyFont="1" applyFill="1"/>
    <xf numFmtId="0" fontId="7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7" fillId="0" borderId="0" xfId="0" applyFont="1"/>
    <xf numFmtId="0" fontId="14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7" fillId="4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7" fillId="0" borderId="0" xfId="0" applyNumberFormat="1" applyFont="1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14" fillId="0" borderId="0" xfId="0" applyFont="1" applyFill="1" applyBorder="1"/>
    <xf numFmtId="0" fontId="14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3" fontId="1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3" fontId="0" fillId="0" borderId="0" xfId="0" applyNumberFormat="1"/>
    <xf numFmtId="0" fontId="7" fillId="2" borderId="1" xfId="0" applyFont="1" applyFill="1" applyBorder="1" applyAlignment="1">
      <alignment vertical="center" wrapText="1"/>
    </xf>
    <xf numFmtId="3" fontId="7" fillId="0" borderId="0" xfId="0" applyNumberFormat="1" applyFont="1"/>
    <xf numFmtId="0" fontId="7" fillId="2" borderId="1" xfId="0" applyFont="1" applyFill="1" applyBorder="1" applyAlignment="1">
      <alignment vertical="center" wrapText="1"/>
    </xf>
    <xf numFmtId="3" fontId="14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43" fontId="7" fillId="2" borderId="1" xfId="3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vertical="center" wrapText="1"/>
    </xf>
    <xf numFmtId="165" fontId="7" fillId="2" borderId="1" xfId="3" applyNumberFormat="1" applyFont="1" applyFill="1" applyBorder="1" applyAlignment="1">
      <alignment vertical="center" wrapText="1"/>
    </xf>
    <xf numFmtId="0" fontId="14" fillId="0" borderId="0" xfId="0" applyFont="1" applyFill="1"/>
    <xf numFmtId="4" fontId="7" fillId="0" borderId="0" xfId="0" applyNumberFormat="1" applyFont="1" applyFill="1"/>
    <xf numFmtId="0" fontId="14" fillId="0" borderId="0" xfId="0" applyFont="1" applyAlignment="1">
      <alignment wrapText="1"/>
    </xf>
    <xf numFmtId="0" fontId="7" fillId="0" borderId="0" xfId="0" applyFont="1" applyAlignment="1">
      <alignment wrapText="1"/>
    </xf>
    <xf numFmtId="167" fontId="14" fillId="0" borderId="1" xfId="0" applyNumberFormat="1" applyFont="1" applyFill="1" applyBorder="1" applyAlignment="1">
      <alignment horizontal="center" vertical="center" wrapText="1"/>
    </xf>
    <xf numFmtId="1" fontId="21" fillId="0" borderId="9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167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166" fontId="23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 wrapText="1"/>
    </xf>
    <xf numFmtId="168" fontId="2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" fontId="30" fillId="0" borderId="9" xfId="0" applyNumberFormat="1" applyFont="1" applyFill="1" applyBorder="1" applyAlignment="1">
      <alignment horizontal="center" vertical="center" wrapText="1"/>
    </xf>
    <xf numFmtId="166" fontId="30" fillId="0" borderId="9" xfId="0" applyNumberFormat="1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166" fontId="21" fillId="0" borderId="9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6" fontId="28" fillId="0" borderId="1" xfId="0" applyNumberFormat="1" applyFont="1" applyFill="1" applyBorder="1" applyAlignment="1">
      <alignment horizontal="center" vertical="center" wrapText="1"/>
    </xf>
    <xf numFmtId="166" fontId="26" fillId="0" borderId="2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30" fillId="0" borderId="9" xfId="0" applyNumberFormat="1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horizontal="center" vertical="center" wrapText="1"/>
    </xf>
    <xf numFmtId="166" fontId="26" fillId="0" borderId="12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4" xfId="4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 2" xfId="4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javascript:scrollText(5421891)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3"/>
  <sheetViews>
    <sheetView topLeftCell="A7" workbookViewId="0">
      <selection activeCell="C11" sqref="C11"/>
    </sheetView>
  </sheetViews>
  <sheetFormatPr defaultRowHeight="15" x14ac:dyDescent="0.25"/>
  <cols>
    <col min="1" max="1" width="7.85546875" customWidth="1"/>
    <col min="2" max="2" width="19.140625" customWidth="1"/>
    <col min="3" max="3" width="65.7109375" customWidth="1"/>
    <col min="4" max="4" width="31.7109375" customWidth="1"/>
  </cols>
  <sheetData>
    <row r="3" spans="1:4" ht="53.25" customHeight="1" x14ac:dyDescent="0.25">
      <c r="A3" s="128" t="s">
        <v>177</v>
      </c>
      <c r="B3" s="129"/>
      <c r="C3" s="129"/>
      <c r="D3" s="129"/>
    </row>
    <row r="4" spans="1:4" ht="37.5" customHeight="1" x14ac:dyDescent="0.25">
      <c r="A4" s="130" t="s">
        <v>178</v>
      </c>
      <c r="B4" s="130"/>
      <c r="C4" s="130"/>
      <c r="D4" s="130"/>
    </row>
    <row r="8" spans="1:4" ht="44.25" customHeight="1" x14ac:dyDescent="0.25">
      <c r="A8" s="1" t="s">
        <v>0</v>
      </c>
      <c r="B8" s="1" t="s">
        <v>169</v>
      </c>
      <c r="C8" s="1" t="s">
        <v>170</v>
      </c>
      <c r="D8" s="1" t="s">
        <v>171</v>
      </c>
    </row>
    <row r="9" spans="1:4" ht="38.25" x14ac:dyDescent="0.25">
      <c r="A9" s="17" t="s">
        <v>9</v>
      </c>
      <c r="B9" s="2" t="s">
        <v>179</v>
      </c>
      <c r="C9" s="28" t="s">
        <v>194</v>
      </c>
      <c r="D9" s="3" t="s">
        <v>208</v>
      </c>
    </row>
    <row r="10" spans="1:4" ht="25.5" x14ac:dyDescent="0.25">
      <c r="A10" s="17" t="s">
        <v>10</v>
      </c>
      <c r="B10" s="2" t="s">
        <v>180</v>
      </c>
      <c r="C10" s="3" t="s">
        <v>195</v>
      </c>
      <c r="D10" s="3" t="s">
        <v>209</v>
      </c>
    </row>
    <row r="11" spans="1:4" s="33" customFormat="1" ht="25.5" x14ac:dyDescent="0.25">
      <c r="A11" s="30" t="s">
        <v>11</v>
      </c>
      <c r="B11" s="31" t="s">
        <v>181</v>
      </c>
      <c r="C11" s="32" t="s">
        <v>196</v>
      </c>
      <c r="D11" s="32" t="s">
        <v>209</v>
      </c>
    </row>
    <row r="12" spans="1:4" s="33" customFormat="1" ht="38.25" x14ac:dyDescent="0.25">
      <c r="A12" s="30" t="s">
        <v>27</v>
      </c>
      <c r="B12" s="31" t="s">
        <v>182</v>
      </c>
      <c r="C12" s="32" t="s">
        <v>197</v>
      </c>
      <c r="D12" s="32" t="s">
        <v>209</v>
      </c>
    </row>
    <row r="13" spans="1:4" s="33" customFormat="1" ht="38.25" x14ac:dyDescent="0.25">
      <c r="A13" s="30" t="s">
        <v>59</v>
      </c>
      <c r="B13" s="31" t="s">
        <v>183</v>
      </c>
      <c r="C13" s="32" t="s">
        <v>198</v>
      </c>
      <c r="D13" s="32" t="s">
        <v>209</v>
      </c>
    </row>
    <row r="14" spans="1:4" s="33" customFormat="1" ht="25.5" x14ac:dyDescent="0.25">
      <c r="A14" s="30" t="s">
        <v>60</v>
      </c>
      <c r="B14" s="31" t="s">
        <v>184</v>
      </c>
      <c r="C14" s="32" t="s">
        <v>199</v>
      </c>
      <c r="D14" s="32" t="s">
        <v>209</v>
      </c>
    </row>
    <row r="15" spans="1:4" ht="38.25" x14ac:dyDescent="0.25">
      <c r="A15" s="17" t="s">
        <v>117</v>
      </c>
      <c r="B15" s="2" t="s">
        <v>185</v>
      </c>
      <c r="C15" s="3" t="s">
        <v>200</v>
      </c>
      <c r="D15" s="3" t="s">
        <v>208</v>
      </c>
    </row>
    <row r="16" spans="1:4" ht="38.25" x14ac:dyDescent="0.25">
      <c r="A16" s="17" t="s">
        <v>118</v>
      </c>
      <c r="B16" s="2" t="s">
        <v>186</v>
      </c>
      <c r="C16" s="3" t="s">
        <v>201</v>
      </c>
      <c r="D16" s="3" t="s">
        <v>209</v>
      </c>
    </row>
    <row r="17" spans="1:4" ht="15.75" x14ac:dyDescent="0.25">
      <c r="A17" s="17" t="s">
        <v>119</v>
      </c>
      <c r="B17" s="2" t="s">
        <v>187</v>
      </c>
      <c r="C17" s="3" t="s">
        <v>202</v>
      </c>
      <c r="D17" s="3" t="s">
        <v>209</v>
      </c>
    </row>
    <row r="18" spans="1:4" ht="15.75" x14ac:dyDescent="0.25">
      <c r="A18" s="17" t="s">
        <v>120</v>
      </c>
      <c r="B18" s="2" t="s">
        <v>188</v>
      </c>
      <c r="C18" s="3" t="s">
        <v>202</v>
      </c>
      <c r="D18" s="3" t="s">
        <v>209</v>
      </c>
    </row>
    <row r="19" spans="1:4" ht="25.5" x14ac:dyDescent="0.25">
      <c r="A19" s="17" t="s">
        <v>172</v>
      </c>
      <c r="B19" s="2" t="s">
        <v>189</v>
      </c>
      <c r="C19" s="3" t="s">
        <v>203</v>
      </c>
      <c r="D19" s="3" t="s">
        <v>209</v>
      </c>
    </row>
    <row r="20" spans="1:4" ht="25.5" x14ac:dyDescent="0.25">
      <c r="A20" s="17" t="s">
        <v>173</v>
      </c>
      <c r="B20" s="2" t="s">
        <v>190</v>
      </c>
      <c r="C20" s="3" t="s">
        <v>204</v>
      </c>
      <c r="D20" s="3" t="s">
        <v>209</v>
      </c>
    </row>
    <row r="21" spans="1:4" ht="25.5" x14ac:dyDescent="0.25">
      <c r="A21" s="17" t="s">
        <v>174</v>
      </c>
      <c r="B21" s="2" t="s">
        <v>191</v>
      </c>
      <c r="C21" s="3" t="s">
        <v>205</v>
      </c>
      <c r="D21" s="3" t="s">
        <v>208</v>
      </c>
    </row>
    <row r="22" spans="1:4" ht="25.5" x14ac:dyDescent="0.25">
      <c r="A22" s="17" t="s">
        <v>175</v>
      </c>
      <c r="B22" s="2" t="s">
        <v>192</v>
      </c>
      <c r="C22" s="3" t="s">
        <v>206</v>
      </c>
      <c r="D22" s="3" t="s">
        <v>208</v>
      </c>
    </row>
    <row r="23" spans="1:4" ht="51" x14ac:dyDescent="0.25">
      <c r="A23" s="17" t="s">
        <v>176</v>
      </c>
      <c r="B23" s="2" t="s">
        <v>193</v>
      </c>
      <c r="C23" s="3" t="s">
        <v>207</v>
      </c>
      <c r="D23" s="3" t="s">
        <v>209</v>
      </c>
    </row>
  </sheetData>
  <mergeCells count="2">
    <mergeCell ref="A3:D3"/>
    <mergeCell ref="A4:D4"/>
  </mergeCells>
  <hyperlinks>
    <hyperlink ref="A9" location="'1-илова '!A1" display="1."/>
    <hyperlink ref="A10" location="'2-илова'!A1" display="2."/>
    <hyperlink ref="A11" location="'3-илова'!A1" display="3."/>
    <hyperlink ref="A12" location="'4-илова'!A1" display="4."/>
    <hyperlink ref="A13" location="'5-илова'!A1" display="5."/>
    <hyperlink ref="A14" location="'6-илова'!A1" display="6."/>
    <hyperlink ref="A15" location="'7-илова'!A1" display="7."/>
    <hyperlink ref="A16" location="'8-илова'!A1" display="8."/>
    <hyperlink ref="A17" location="'9-илова'!A1" display="9."/>
    <hyperlink ref="A18" location="'10-илова'!A1" display="10."/>
    <hyperlink ref="A19" location="'11-илова'!A1" display="11."/>
    <hyperlink ref="A20" location="'12-илова'!A1" display="12."/>
    <hyperlink ref="A21" location="'13-илова'!A1" display="13."/>
    <hyperlink ref="A22" location="'14-илова'!A1" display="14."/>
    <hyperlink ref="A23" location="'15-илова'!A1" display="15.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B8" sqref="B8"/>
    </sheetView>
  </sheetViews>
  <sheetFormatPr defaultRowHeight="15" x14ac:dyDescent="0.25"/>
  <cols>
    <col min="2" max="2" width="21.42578125" customWidth="1"/>
    <col min="3" max="3" width="33.28515625" customWidth="1"/>
    <col min="4" max="4" width="18.28515625" customWidth="1"/>
    <col min="5" max="5" width="18.140625" customWidth="1"/>
    <col min="6" max="6" width="24.28515625" customWidth="1"/>
  </cols>
  <sheetData>
    <row r="1" spans="1:7" ht="63.75" customHeight="1" x14ac:dyDescent="0.25">
      <c r="E1" s="138" t="s">
        <v>72</v>
      </c>
      <c r="F1" s="138"/>
      <c r="G1" s="11"/>
    </row>
    <row r="2" spans="1:7" x14ac:dyDescent="0.25">
      <c r="E2" s="141" t="s">
        <v>122</v>
      </c>
      <c r="F2" s="141"/>
      <c r="G2" s="18"/>
    </row>
    <row r="4" spans="1:7" ht="15.75" x14ac:dyDescent="0.25">
      <c r="A4" s="133" t="s">
        <v>95</v>
      </c>
      <c r="B4" s="133"/>
      <c r="C4" s="133"/>
      <c r="D4" s="133"/>
      <c r="E4" s="133"/>
      <c r="F4" s="133"/>
    </row>
    <row r="5" spans="1:7" ht="15.75" x14ac:dyDescent="0.25">
      <c r="A5" s="134" t="s">
        <v>96</v>
      </c>
      <c r="B5" s="134"/>
      <c r="C5" s="134"/>
      <c r="D5" s="134"/>
      <c r="E5" s="134"/>
      <c r="F5" s="134"/>
    </row>
    <row r="6" spans="1:7" ht="15.75" x14ac:dyDescent="0.25">
      <c r="A6" s="173" t="s">
        <v>97</v>
      </c>
      <c r="B6" s="173"/>
      <c r="C6" s="173"/>
      <c r="D6" s="173"/>
      <c r="E6" s="173"/>
      <c r="F6" s="173"/>
    </row>
    <row r="7" spans="1:7" ht="31.5" x14ac:dyDescent="0.25">
      <c r="A7" s="8" t="s">
        <v>0</v>
      </c>
      <c r="B7" s="8" t="s">
        <v>98</v>
      </c>
      <c r="C7" s="8" t="s">
        <v>99</v>
      </c>
      <c r="D7" s="8" t="s">
        <v>100</v>
      </c>
      <c r="E7" s="8" t="s">
        <v>101</v>
      </c>
      <c r="F7" s="8" t="s">
        <v>102</v>
      </c>
    </row>
    <row r="8" spans="1:7" ht="25.5" x14ac:dyDescent="0.25">
      <c r="A8" s="78">
        <v>1</v>
      </c>
      <c r="B8" s="78" t="s">
        <v>236</v>
      </c>
      <c r="C8" s="78" t="s">
        <v>237</v>
      </c>
      <c r="D8" s="34" t="s">
        <v>238</v>
      </c>
      <c r="E8" s="79">
        <v>43831</v>
      </c>
      <c r="F8" s="34"/>
    </row>
    <row r="9" spans="1:7" x14ac:dyDescent="0.25">
      <c r="A9" s="10"/>
      <c r="B9" s="10"/>
      <c r="C9" s="10"/>
      <c r="D9" s="20"/>
      <c r="E9" s="20"/>
      <c r="F9" s="20"/>
    </row>
    <row r="10" spans="1:7" x14ac:dyDescent="0.25">
      <c r="A10" s="10"/>
      <c r="B10" s="10"/>
      <c r="C10" s="10"/>
      <c r="D10" s="20"/>
      <c r="E10" s="20"/>
      <c r="F10" s="20"/>
    </row>
    <row r="11" spans="1:7" x14ac:dyDescent="0.25">
      <c r="A11" s="10"/>
      <c r="B11" s="10"/>
      <c r="C11" s="10"/>
      <c r="D11" s="20"/>
      <c r="E11" s="20"/>
      <c r="F11" s="20"/>
    </row>
    <row r="12" spans="1:7" x14ac:dyDescent="0.25">
      <c r="A12" s="10"/>
      <c r="B12" s="10"/>
      <c r="C12" s="10"/>
      <c r="D12" s="20"/>
      <c r="E12" s="20"/>
      <c r="F12" s="20"/>
    </row>
    <row r="13" spans="1:7" x14ac:dyDescent="0.25">
      <c r="A13" s="10"/>
      <c r="B13" s="10"/>
      <c r="C13" s="10"/>
      <c r="D13" s="20"/>
      <c r="E13" s="20"/>
      <c r="F13" s="20"/>
    </row>
    <row r="14" spans="1:7" x14ac:dyDescent="0.25">
      <c r="A14" s="10"/>
      <c r="B14" s="10"/>
      <c r="C14" s="10"/>
      <c r="D14" s="20"/>
      <c r="E14" s="20"/>
      <c r="F14" s="20"/>
    </row>
    <row r="15" spans="1:7" x14ac:dyDescent="0.25">
      <c r="A15" s="10"/>
      <c r="B15" s="10"/>
      <c r="C15" s="10"/>
      <c r="D15" s="20"/>
      <c r="E15" s="20"/>
      <c r="F15" s="20"/>
    </row>
    <row r="16" spans="1:7" x14ac:dyDescent="0.25">
      <c r="A16" s="10"/>
      <c r="B16" s="10"/>
      <c r="C16" s="10"/>
      <c r="D16" s="20"/>
      <c r="E16" s="20"/>
      <c r="F16" s="20"/>
    </row>
  </sheetData>
  <mergeCells count="5">
    <mergeCell ref="A4:F4"/>
    <mergeCell ref="A5:F5"/>
    <mergeCell ref="A6:F6"/>
    <mergeCell ref="E1:F1"/>
    <mergeCell ref="E2:F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workbookViewId="0">
      <selection activeCell="G22" sqref="G22"/>
    </sheetView>
  </sheetViews>
  <sheetFormatPr defaultRowHeight="15" x14ac:dyDescent="0.25"/>
  <cols>
    <col min="3" max="3" width="12" customWidth="1"/>
    <col min="4" max="4" width="17.5703125" customWidth="1"/>
    <col min="5" max="5" width="12.28515625" customWidth="1"/>
    <col min="6" max="6" width="14.42578125" customWidth="1"/>
    <col min="7" max="7" width="12.42578125" customWidth="1"/>
    <col min="8" max="8" width="15.85546875" customWidth="1"/>
    <col min="9" max="9" width="13.5703125" customWidth="1"/>
    <col min="12" max="12" width="13.85546875" customWidth="1"/>
  </cols>
  <sheetData>
    <row r="1" spans="1:12" ht="69" customHeight="1" x14ac:dyDescent="0.25">
      <c r="I1" s="138" t="s">
        <v>72</v>
      </c>
      <c r="J1" s="138"/>
      <c r="K1" s="138"/>
      <c r="L1" s="138"/>
    </row>
    <row r="2" spans="1:12" x14ac:dyDescent="0.25">
      <c r="I2" s="141" t="s">
        <v>121</v>
      </c>
      <c r="J2" s="141"/>
      <c r="K2" s="141"/>
      <c r="L2" s="141"/>
    </row>
    <row r="4" spans="1:12" ht="15.75" x14ac:dyDescent="0.25">
      <c r="A4" s="133" t="s">
        <v>95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 ht="15.75" x14ac:dyDescent="0.25">
      <c r="A5" s="134" t="s">
        <v>96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1:12" ht="15.75" x14ac:dyDescent="0.25">
      <c r="A6" s="174" t="s">
        <v>97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1:12" ht="46.5" customHeight="1" x14ac:dyDescent="0.25">
      <c r="A7" s="140" t="s">
        <v>0</v>
      </c>
      <c r="B7" s="140" t="s">
        <v>103</v>
      </c>
      <c r="C7" s="140" t="s">
        <v>104</v>
      </c>
      <c r="D7" s="140" t="s">
        <v>105</v>
      </c>
      <c r="E7" s="140" t="s">
        <v>106</v>
      </c>
      <c r="F7" s="140" t="s">
        <v>107</v>
      </c>
      <c r="G7" s="140" t="s">
        <v>108</v>
      </c>
      <c r="H7" s="140" t="s">
        <v>109</v>
      </c>
      <c r="I7" s="140" t="s">
        <v>110</v>
      </c>
      <c r="J7" s="140"/>
      <c r="K7" s="140"/>
      <c r="L7" s="140" t="s">
        <v>111</v>
      </c>
    </row>
    <row r="8" spans="1:12" ht="31.5" x14ac:dyDescent="0.25">
      <c r="A8" s="140"/>
      <c r="B8" s="140"/>
      <c r="C8" s="140"/>
      <c r="D8" s="140"/>
      <c r="E8" s="140"/>
      <c r="F8" s="140"/>
      <c r="G8" s="140"/>
      <c r="H8" s="140"/>
      <c r="I8" s="8" t="s">
        <v>112</v>
      </c>
      <c r="J8" s="8" t="s">
        <v>113</v>
      </c>
      <c r="K8" s="8" t="s">
        <v>114</v>
      </c>
      <c r="L8" s="140"/>
    </row>
    <row r="9" spans="1:12" x14ac:dyDescent="0.25">
      <c r="A9" s="10"/>
      <c r="B9" s="10"/>
      <c r="C9" s="10"/>
      <c r="D9" s="20"/>
      <c r="E9" s="20"/>
      <c r="F9" s="20"/>
      <c r="G9" s="20"/>
      <c r="H9" s="20"/>
      <c r="I9" s="20"/>
      <c r="J9" s="20"/>
      <c r="K9" s="20"/>
      <c r="L9" s="20"/>
    </row>
    <row r="10" spans="1:12" x14ac:dyDescent="0.25">
      <c r="A10" s="10"/>
      <c r="B10" s="10"/>
      <c r="C10" s="10"/>
      <c r="D10" s="20"/>
      <c r="E10" s="20"/>
      <c r="F10" s="20"/>
      <c r="G10" s="20"/>
      <c r="H10" s="20"/>
      <c r="I10" s="20"/>
      <c r="J10" s="20"/>
      <c r="K10" s="20"/>
      <c r="L10" s="20"/>
    </row>
    <row r="11" spans="1:12" x14ac:dyDescent="0.25">
      <c r="A11" s="10"/>
      <c r="B11" s="10"/>
      <c r="C11" s="10"/>
      <c r="D11" s="20"/>
      <c r="E11" s="20"/>
      <c r="F11" s="20"/>
      <c r="G11" s="20"/>
      <c r="H11" s="20"/>
      <c r="I11" s="20"/>
      <c r="J11" s="20"/>
      <c r="K11" s="20"/>
      <c r="L11" s="20"/>
    </row>
    <row r="12" spans="1:12" x14ac:dyDescent="0.25">
      <c r="A12" s="10"/>
      <c r="B12" s="10"/>
      <c r="C12" s="10"/>
      <c r="D12" s="20"/>
      <c r="E12" s="20"/>
      <c r="F12" s="20"/>
      <c r="G12" s="20"/>
      <c r="H12" s="20"/>
      <c r="I12" s="20"/>
      <c r="J12" s="20"/>
      <c r="K12" s="20"/>
      <c r="L12" s="20"/>
    </row>
    <row r="13" spans="1:12" x14ac:dyDescent="0.25">
      <c r="A13" s="10"/>
      <c r="B13" s="10"/>
      <c r="C13" s="10"/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25">
      <c r="A14" s="10"/>
      <c r="B14" s="10"/>
      <c r="C14" s="10"/>
      <c r="D14" s="20"/>
      <c r="E14" s="20"/>
      <c r="F14" s="20"/>
      <c r="G14" s="20"/>
      <c r="H14" s="20"/>
      <c r="I14" s="20"/>
      <c r="J14" s="20"/>
      <c r="K14" s="20"/>
      <c r="L14" s="20"/>
    </row>
    <row r="15" spans="1:12" x14ac:dyDescent="0.25">
      <c r="A15" s="10"/>
      <c r="B15" s="10"/>
      <c r="C15" s="10"/>
      <c r="D15" s="20"/>
      <c r="E15" s="20"/>
      <c r="F15" s="20"/>
      <c r="G15" s="20"/>
      <c r="H15" s="20"/>
      <c r="I15" s="20"/>
      <c r="J15" s="20"/>
      <c r="K15" s="20"/>
      <c r="L15" s="20"/>
    </row>
    <row r="16" spans="1:12" x14ac:dyDescent="0.25">
      <c r="A16" s="10"/>
      <c r="B16" s="10"/>
      <c r="C16" s="10"/>
      <c r="D16" s="20"/>
      <c r="E16" s="20"/>
      <c r="F16" s="20"/>
      <c r="G16" s="20"/>
      <c r="H16" s="20"/>
      <c r="I16" s="20"/>
      <c r="J16" s="20"/>
      <c r="K16" s="20"/>
      <c r="L16" s="20"/>
    </row>
  </sheetData>
  <mergeCells count="15">
    <mergeCell ref="I1:L1"/>
    <mergeCell ref="I2:L2"/>
    <mergeCell ref="G7:G8"/>
    <mergeCell ref="H7:H8"/>
    <mergeCell ref="I7:K7"/>
    <mergeCell ref="L7:L8"/>
    <mergeCell ref="A4:L4"/>
    <mergeCell ref="A5:L5"/>
    <mergeCell ref="A6:L6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A4" sqref="A4:D4"/>
    </sheetView>
  </sheetViews>
  <sheetFormatPr defaultRowHeight="15" x14ac:dyDescent="0.25"/>
  <cols>
    <col min="2" max="2" width="27.28515625" customWidth="1"/>
    <col min="3" max="3" width="26" customWidth="1"/>
    <col min="4" max="4" width="43.42578125" customWidth="1"/>
  </cols>
  <sheetData>
    <row r="1" spans="1:7" ht="60" x14ac:dyDescent="0.25">
      <c r="D1" s="12" t="s">
        <v>72</v>
      </c>
      <c r="E1" s="11"/>
      <c r="F1" s="11"/>
      <c r="G1" s="11"/>
    </row>
    <row r="2" spans="1:7" x14ac:dyDescent="0.25">
      <c r="D2" s="16" t="s">
        <v>123</v>
      </c>
      <c r="E2" s="18"/>
      <c r="F2" s="18"/>
      <c r="G2" s="18"/>
    </row>
    <row r="4" spans="1:7" ht="37.5" customHeight="1" x14ac:dyDescent="0.25">
      <c r="A4" s="133" t="s">
        <v>286</v>
      </c>
      <c r="B4" s="133"/>
      <c r="C4" s="133"/>
      <c r="D4" s="133"/>
    </row>
    <row r="5" spans="1:7" ht="15.75" x14ac:dyDescent="0.25">
      <c r="A5" s="174" t="s">
        <v>16</v>
      </c>
      <c r="B5" s="174"/>
      <c r="C5" s="174"/>
      <c r="D5" s="174"/>
    </row>
    <row r="6" spans="1:7" ht="15.75" x14ac:dyDescent="0.25">
      <c r="A6" s="173"/>
      <c r="B6" s="173"/>
      <c r="C6" s="173"/>
      <c r="D6" s="173"/>
    </row>
    <row r="7" spans="1:7" ht="44.25" customHeight="1" x14ac:dyDescent="0.25">
      <c r="A7" s="8" t="s">
        <v>0</v>
      </c>
      <c r="B7" s="8" t="s">
        <v>115</v>
      </c>
      <c r="C7" s="8" t="s">
        <v>116</v>
      </c>
      <c r="D7" s="8" t="s">
        <v>124</v>
      </c>
    </row>
    <row r="8" spans="1:7" ht="15.75" x14ac:dyDescent="0.25">
      <c r="A8" s="22" t="s">
        <v>9</v>
      </c>
      <c r="B8" s="23"/>
      <c r="C8" s="23"/>
      <c r="D8" s="23"/>
    </row>
    <row r="9" spans="1:7" ht="15.75" x14ac:dyDescent="0.25">
      <c r="A9" s="22" t="s">
        <v>10</v>
      </c>
      <c r="B9" s="23"/>
      <c r="C9" s="23"/>
      <c r="D9" s="23"/>
    </row>
    <row r="10" spans="1:7" ht="15.75" x14ac:dyDescent="0.25">
      <c r="A10" s="22" t="s">
        <v>11</v>
      </c>
      <c r="B10" s="23"/>
      <c r="C10" s="23"/>
      <c r="D10" s="23"/>
    </row>
    <row r="11" spans="1:7" ht="15.75" x14ac:dyDescent="0.25">
      <c r="A11" s="22" t="s">
        <v>27</v>
      </c>
      <c r="B11" s="23"/>
      <c r="C11" s="23"/>
      <c r="D11" s="23"/>
    </row>
    <row r="12" spans="1:7" ht="15.75" x14ac:dyDescent="0.25">
      <c r="A12" s="22" t="s">
        <v>59</v>
      </c>
      <c r="B12" s="23"/>
      <c r="C12" s="23"/>
      <c r="D12" s="23"/>
    </row>
    <row r="13" spans="1:7" ht="15.75" x14ac:dyDescent="0.25">
      <c r="A13" s="22" t="s">
        <v>60</v>
      </c>
      <c r="B13" s="23"/>
      <c r="C13" s="23"/>
      <c r="D13" s="23"/>
    </row>
    <row r="14" spans="1:7" ht="15.75" x14ac:dyDescent="0.25">
      <c r="A14" s="22" t="s">
        <v>117</v>
      </c>
      <c r="B14" s="23"/>
      <c r="C14" s="23"/>
      <c r="D14" s="23"/>
    </row>
    <row r="15" spans="1:7" ht="15.75" x14ac:dyDescent="0.25">
      <c r="A15" s="22" t="s">
        <v>118</v>
      </c>
      <c r="B15" s="23"/>
      <c r="C15" s="23"/>
      <c r="D15" s="23"/>
    </row>
    <row r="16" spans="1:7" ht="15.75" x14ac:dyDescent="0.25">
      <c r="A16" s="22" t="s">
        <v>119</v>
      </c>
      <c r="B16" s="23"/>
      <c r="C16" s="23"/>
      <c r="D16" s="23"/>
    </row>
    <row r="17" spans="1:4" ht="15.75" x14ac:dyDescent="0.25">
      <c r="A17" s="22" t="s">
        <v>120</v>
      </c>
      <c r="B17" s="23"/>
      <c r="C17" s="23"/>
      <c r="D17" s="23"/>
    </row>
  </sheetData>
  <mergeCells count="3">
    <mergeCell ref="A6:D6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A4" sqref="A4:D4"/>
    </sheetView>
  </sheetViews>
  <sheetFormatPr defaultRowHeight="15" x14ac:dyDescent="0.25"/>
  <cols>
    <col min="2" max="2" width="27.28515625" customWidth="1"/>
    <col min="3" max="3" width="26" customWidth="1"/>
    <col min="4" max="4" width="43.42578125" customWidth="1"/>
  </cols>
  <sheetData>
    <row r="1" spans="1:7" ht="60" x14ac:dyDescent="0.25">
      <c r="D1" s="12" t="s">
        <v>72</v>
      </c>
      <c r="E1" s="11"/>
      <c r="F1" s="11"/>
      <c r="G1" s="11"/>
    </row>
    <row r="2" spans="1:7" x14ac:dyDescent="0.25">
      <c r="D2" s="16" t="s">
        <v>125</v>
      </c>
      <c r="E2" s="18"/>
      <c r="F2" s="18"/>
      <c r="G2" s="18"/>
    </row>
    <row r="4" spans="1:7" ht="37.5" customHeight="1" x14ac:dyDescent="0.25">
      <c r="A4" s="133" t="s">
        <v>287</v>
      </c>
      <c r="B4" s="133"/>
      <c r="C4" s="133"/>
      <c r="D4" s="133"/>
    </row>
    <row r="5" spans="1:7" ht="15.75" x14ac:dyDescent="0.25">
      <c r="A5" s="174" t="s">
        <v>16</v>
      </c>
      <c r="B5" s="174"/>
      <c r="C5" s="174"/>
      <c r="D5" s="174"/>
    </row>
    <row r="6" spans="1:7" ht="15.75" x14ac:dyDescent="0.25">
      <c r="A6" s="173"/>
      <c r="B6" s="173"/>
      <c r="C6" s="173"/>
      <c r="D6" s="173"/>
    </row>
    <row r="7" spans="1:7" ht="44.25" customHeight="1" x14ac:dyDescent="0.25">
      <c r="A7" s="8" t="s">
        <v>0</v>
      </c>
      <c r="B7" s="8" t="s">
        <v>115</v>
      </c>
      <c r="C7" s="8" t="s">
        <v>116</v>
      </c>
      <c r="D7" s="8" t="s">
        <v>124</v>
      </c>
    </row>
    <row r="8" spans="1:7" ht="15.75" x14ac:dyDescent="0.25">
      <c r="A8" s="22" t="s">
        <v>9</v>
      </c>
      <c r="B8" s="23"/>
      <c r="C8" s="23"/>
      <c r="D8" s="23"/>
    </row>
    <row r="9" spans="1:7" ht="15.75" x14ac:dyDescent="0.25">
      <c r="A9" s="22" t="s">
        <v>10</v>
      </c>
      <c r="B9" s="23"/>
      <c r="C9" s="23"/>
      <c r="D9" s="23"/>
    </row>
    <row r="10" spans="1:7" ht="15.75" x14ac:dyDescent="0.25">
      <c r="A10" s="22" t="s">
        <v>11</v>
      </c>
      <c r="B10" s="23"/>
      <c r="C10" s="23"/>
      <c r="D10" s="23"/>
    </row>
    <row r="11" spans="1:7" ht="15.75" x14ac:dyDescent="0.25">
      <c r="A11" s="22" t="s">
        <v>27</v>
      </c>
      <c r="B11" s="23"/>
      <c r="C11" s="23"/>
      <c r="D11" s="23"/>
    </row>
    <row r="12" spans="1:7" ht="15.75" x14ac:dyDescent="0.25">
      <c r="A12" s="22" t="s">
        <v>59</v>
      </c>
      <c r="B12" s="23"/>
      <c r="C12" s="23"/>
      <c r="D12" s="23"/>
    </row>
    <row r="13" spans="1:7" ht="15.75" x14ac:dyDescent="0.25">
      <c r="A13" s="22" t="s">
        <v>60</v>
      </c>
      <c r="B13" s="23"/>
      <c r="C13" s="23"/>
      <c r="D13" s="23"/>
    </row>
    <row r="14" spans="1:7" ht="15.75" x14ac:dyDescent="0.25">
      <c r="A14" s="22" t="s">
        <v>117</v>
      </c>
      <c r="B14" s="23"/>
      <c r="C14" s="23"/>
      <c r="D14" s="23"/>
    </row>
    <row r="15" spans="1:7" ht="15.75" x14ac:dyDescent="0.25">
      <c r="A15" s="22" t="s">
        <v>118</v>
      </c>
      <c r="B15" s="23"/>
      <c r="C15" s="23"/>
      <c r="D15" s="23"/>
    </row>
    <row r="16" spans="1:7" ht="15.75" x14ac:dyDescent="0.25">
      <c r="A16" s="22" t="s">
        <v>119</v>
      </c>
      <c r="B16" s="23"/>
      <c r="C16" s="23"/>
      <c r="D16" s="23"/>
    </row>
    <row r="17" spans="1:4" ht="15.75" x14ac:dyDescent="0.25">
      <c r="A17" s="22" t="s">
        <v>120</v>
      </c>
      <c r="B17" s="23"/>
      <c r="C17" s="23"/>
      <c r="D17" s="23"/>
    </row>
  </sheetData>
  <mergeCells count="3"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workbookViewId="0">
      <selection activeCell="A4" sqref="A4:D4"/>
    </sheetView>
  </sheetViews>
  <sheetFormatPr defaultRowHeight="15" x14ac:dyDescent="0.25"/>
  <cols>
    <col min="2" max="2" width="24.28515625" customWidth="1"/>
    <col min="3" max="3" width="23.140625" customWidth="1"/>
    <col min="4" max="4" width="36.5703125" customWidth="1"/>
  </cols>
  <sheetData>
    <row r="1" spans="1:4" ht="75" x14ac:dyDescent="0.25">
      <c r="D1" s="12" t="s">
        <v>72</v>
      </c>
    </row>
    <row r="2" spans="1:4" x14ac:dyDescent="0.25">
      <c r="D2" s="16" t="s">
        <v>131</v>
      </c>
    </row>
    <row r="4" spans="1:4" ht="30.75" customHeight="1" x14ac:dyDescent="0.25">
      <c r="A4" s="132" t="s">
        <v>288</v>
      </c>
      <c r="B4" s="133"/>
      <c r="C4" s="133"/>
      <c r="D4" s="133"/>
    </row>
    <row r="5" spans="1:4" ht="15.75" x14ac:dyDescent="0.25">
      <c r="A5" s="134" t="s">
        <v>16</v>
      </c>
      <c r="B5" s="134"/>
      <c r="C5" s="134"/>
      <c r="D5" s="134"/>
    </row>
    <row r="6" spans="1:4" ht="15.75" x14ac:dyDescent="0.25">
      <c r="A6" s="134" t="s">
        <v>129</v>
      </c>
      <c r="B6" s="134"/>
      <c r="C6" s="134"/>
      <c r="D6" s="134"/>
    </row>
    <row r="7" spans="1:4" x14ac:dyDescent="0.25">
      <c r="A7" s="5"/>
    </row>
    <row r="8" spans="1:4" ht="31.5" x14ac:dyDescent="0.25">
      <c r="A8" s="1" t="s">
        <v>0</v>
      </c>
      <c r="B8" s="1" t="s">
        <v>126</v>
      </c>
      <c r="C8" s="1" t="s">
        <v>127</v>
      </c>
      <c r="D8" s="1" t="s">
        <v>128</v>
      </c>
    </row>
    <row r="9" spans="1:4" x14ac:dyDescent="0.25">
      <c r="A9" s="3"/>
      <c r="B9" s="3"/>
      <c r="C9" s="3"/>
      <c r="D9" s="3"/>
    </row>
    <row r="10" spans="1:4" x14ac:dyDescent="0.25">
      <c r="A10" s="3"/>
      <c r="B10" s="3"/>
      <c r="C10" s="3"/>
      <c r="D10" s="3"/>
    </row>
    <row r="11" spans="1:4" x14ac:dyDescent="0.25">
      <c r="A11" s="3"/>
      <c r="B11" s="3"/>
      <c r="C11" s="3"/>
      <c r="D11" s="3"/>
    </row>
    <row r="12" spans="1:4" x14ac:dyDescent="0.25">
      <c r="A12" s="3"/>
      <c r="B12" s="3"/>
      <c r="C12" s="3"/>
      <c r="D12" s="3"/>
    </row>
    <row r="13" spans="1:4" x14ac:dyDescent="0.25">
      <c r="A13" s="3"/>
      <c r="B13" s="3"/>
      <c r="C13" s="3"/>
      <c r="D13" s="3"/>
    </row>
    <row r="14" spans="1:4" x14ac:dyDescent="0.25">
      <c r="A14" s="3"/>
      <c r="B14" s="3"/>
      <c r="C14" s="3"/>
      <c r="D14" s="3"/>
    </row>
    <row r="15" spans="1:4" ht="36" customHeight="1" x14ac:dyDescent="0.25">
      <c r="A15" s="136" t="s">
        <v>130</v>
      </c>
      <c r="B15" s="137"/>
      <c r="C15" s="137"/>
      <c r="D15" s="137"/>
    </row>
  </sheetData>
  <mergeCells count="4">
    <mergeCell ref="A15:D15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workbookViewId="0">
      <selection activeCell="A4" sqref="A4:K4"/>
    </sheetView>
  </sheetViews>
  <sheetFormatPr defaultRowHeight="15" x14ac:dyDescent="0.25"/>
  <cols>
    <col min="2" max="2" width="19.5703125" customWidth="1"/>
    <col min="3" max="3" width="12" customWidth="1"/>
    <col min="4" max="4" width="14.140625" customWidth="1"/>
    <col min="5" max="5" width="15.42578125" customWidth="1"/>
    <col min="6" max="6" width="17.7109375" customWidth="1"/>
    <col min="7" max="7" width="12.5703125" customWidth="1"/>
    <col min="8" max="8" width="17.28515625" customWidth="1"/>
    <col min="9" max="9" width="11.85546875" customWidth="1"/>
    <col min="10" max="10" width="12.140625" customWidth="1"/>
    <col min="11" max="11" width="10.5703125" customWidth="1"/>
  </cols>
  <sheetData>
    <row r="1" spans="1:11" ht="83.25" customHeight="1" x14ac:dyDescent="0.25">
      <c r="I1" s="138" t="s">
        <v>72</v>
      </c>
      <c r="J1" s="138"/>
      <c r="K1" s="138"/>
    </row>
    <row r="2" spans="1:11" x14ac:dyDescent="0.25">
      <c r="I2" s="141" t="s">
        <v>167</v>
      </c>
      <c r="J2" s="141"/>
      <c r="K2" s="141"/>
    </row>
    <row r="4" spans="1:11" ht="37.5" customHeight="1" x14ac:dyDescent="0.25">
      <c r="A4" s="132" t="s">
        <v>289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5.75" x14ac:dyDescent="0.25">
      <c r="A5" s="134" t="s">
        <v>49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ht="15.75" x14ac:dyDescent="0.25">
      <c r="A6" s="24"/>
      <c r="B6" s="175" t="s">
        <v>132</v>
      </c>
      <c r="C6" s="175"/>
      <c r="D6" s="175"/>
      <c r="E6" s="24"/>
      <c r="F6" s="24"/>
      <c r="G6" s="24"/>
      <c r="H6" s="24"/>
      <c r="I6" s="24"/>
      <c r="J6" s="24"/>
      <c r="K6" s="24"/>
    </row>
    <row r="7" spans="1:11" ht="62.25" customHeight="1" x14ac:dyDescent="0.25">
      <c r="A7" s="131" t="s">
        <v>0</v>
      </c>
      <c r="B7" s="131" t="s">
        <v>133</v>
      </c>
      <c r="C7" s="131" t="s">
        <v>116</v>
      </c>
      <c r="D7" s="171" t="s">
        <v>154</v>
      </c>
      <c r="E7" s="131" t="s">
        <v>134</v>
      </c>
      <c r="F7" s="1" t="s">
        <v>135</v>
      </c>
      <c r="G7" s="131" t="s">
        <v>136</v>
      </c>
      <c r="H7" s="131"/>
      <c r="I7" s="131" t="s">
        <v>137</v>
      </c>
      <c r="J7" s="131"/>
      <c r="K7" s="131"/>
    </row>
    <row r="8" spans="1:11" ht="47.25" x14ac:dyDescent="0.25">
      <c r="A8" s="131"/>
      <c r="B8" s="131"/>
      <c r="C8" s="131"/>
      <c r="D8" s="172"/>
      <c r="E8" s="131"/>
      <c r="F8" s="1" t="s">
        <v>58</v>
      </c>
      <c r="G8" s="1" t="s">
        <v>138</v>
      </c>
      <c r="H8" s="1" t="s">
        <v>139</v>
      </c>
      <c r="I8" s="1" t="s">
        <v>140</v>
      </c>
      <c r="J8" s="1" t="s">
        <v>141</v>
      </c>
      <c r="K8" s="1" t="s">
        <v>142</v>
      </c>
    </row>
    <row r="9" spans="1:11" ht="15.75" x14ac:dyDescent="0.25">
      <c r="A9" s="2" t="s">
        <v>9</v>
      </c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15.75" x14ac:dyDescent="0.25">
      <c r="A10" s="2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1" ht="15.75" x14ac:dyDescent="0.25">
      <c r="A11" s="2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5.75" x14ac:dyDescent="0.25">
      <c r="A12" s="131" t="s">
        <v>13</v>
      </c>
      <c r="B12" s="131"/>
      <c r="C12" s="1" t="s">
        <v>143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5.75" x14ac:dyDescent="0.25">
      <c r="A14" s="24"/>
      <c r="B14" s="27" t="s">
        <v>144</v>
      </c>
      <c r="C14" s="27"/>
      <c r="D14" s="24"/>
      <c r="E14" s="24"/>
      <c r="F14" s="24"/>
      <c r="G14" s="26"/>
      <c r="H14" s="26"/>
      <c r="I14" s="26"/>
      <c r="J14" s="26"/>
      <c r="K14" s="26"/>
    </row>
    <row r="15" spans="1:11" ht="78" customHeight="1" x14ac:dyDescent="0.25">
      <c r="A15" s="1" t="s">
        <v>0</v>
      </c>
      <c r="B15" s="1" t="s">
        <v>145</v>
      </c>
      <c r="C15" s="1" t="s">
        <v>116</v>
      </c>
      <c r="D15" s="1" t="s">
        <v>154</v>
      </c>
      <c r="E15" s="1" t="s">
        <v>134</v>
      </c>
      <c r="F15" s="1" t="s">
        <v>153</v>
      </c>
      <c r="G15" s="131" t="s">
        <v>146</v>
      </c>
      <c r="H15" s="131"/>
      <c r="I15" s="131"/>
      <c r="J15" s="131"/>
      <c r="K15" s="131"/>
    </row>
    <row r="16" spans="1:11" ht="15.75" x14ac:dyDescent="0.25">
      <c r="A16" s="2" t="s">
        <v>9</v>
      </c>
      <c r="B16" s="3"/>
      <c r="C16" s="3"/>
      <c r="D16" s="3"/>
      <c r="E16" s="3"/>
      <c r="F16" s="3"/>
      <c r="G16" s="176"/>
      <c r="H16" s="176"/>
      <c r="I16" s="176"/>
      <c r="J16" s="176"/>
      <c r="K16" s="176"/>
    </row>
    <row r="17" spans="1:11" ht="15.75" x14ac:dyDescent="0.25">
      <c r="A17" s="2" t="s">
        <v>10</v>
      </c>
      <c r="B17" s="3"/>
      <c r="C17" s="3"/>
      <c r="D17" s="3"/>
      <c r="E17" s="3"/>
      <c r="F17" s="3"/>
      <c r="G17" s="176"/>
      <c r="H17" s="176"/>
      <c r="I17" s="176"/>
      <c r="J17" s="176"/>
      <c r="K17" s="176"/>
    </row>
    <row r="18" spans="1:11" ht="15.75" x14ac:dyDescent="0.25">
      <c r="A18" s="2" t="s">
        <v>11</v>
      </c>
      <c r="B18" s="3"/>
      <c r="C18" s="3"/>
      <c r="D18" s="3"/>
      <c r="E18" s="3"/>
      <c r="F18" s="3"/>
      <c r="G18" s="176"/>
      <c r="H18" s="176"/>
      <c r="I18" s="176"/>
      <c r="J18" s="176"/>
      <c r="K18" s="176"/>
    </row>
    <row r="19" spans="1:11" ht="15.75" x14ac:dyDescent="0.25">
      <c r="A19" s="131" t="s">
        <v>13</v>
      </c>
      <c r="B19" s="131"/>
      <c r="C19" s="1" t="s">
        <v>143</v>
      </c>
      <c r="D19" s="1">
        <v>0</v>
      </c>
      <c r="E19" s="1">
        <v>0</v>
      </c>
      <c r="F19" s="1">
        <v>0</v>
      </c>
      <c r="G19" s="142" t="s">
        <v>143</v>
      </c>
      <c r="H19" s="142"/>
      <c r="I19" s="142"/>
      <c r="J19" s="142"/>
      <c r="K19" s="142"/>
    </row>
    <row r="20" spans="1:1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5.75" x14ac:dyDescent="0.25">
      <c r="A21" s="24"/>
      <c r="B21" s="27" t="s">
        <v>147</v>
      </c>
      <c r="C21" s="27"/>
      <c r="D21" s="24"/>
      <c r="E21" s="24"/>
      <c r="F21" s="24"/>
      <c r="G21" s="26"/>
      <c r="H21" s="26"/>
      <c r="I21" s="26"/>
      <c r="J21" s="26"/>
      <c r="K21" s="26"/>
    </row>
    <row r="22" spans="1:11" ht="54.75" customHeight="1" x14ac:dyDescent="0.25">
      <c r="A22" s="2" t="s">
        <v>0</v>
      </c>
      <c r="B22" s="2" t="s">
        <v>148</v>
      </c>
      <c r="C22" s="2" t="s">
        <v>116</v>
      </c>
      <c r="D22" s="2" t="s">
        <v>149</v>
      </c>
      <c r="E22" s="2" t="s">
        <v>150</v>
      </c>
      <c r="F22" s="2" t="s">
        <v>152</v>
      </c>
      <c r="G22" s="142" t="s">
        <v>151</v>
      </c>
      <c r="H22" s="142"/>
      <c r="I22" s="142"/>
      <c r="J22" s="142"/>
      <c r="K22" s="142"/>
    </row>
    <row r="23" spans="1:11" ht="15.75" x14ac:dyDescent="0.25">
      <c r="A23" s="2" t="s">
        <v>9</v>
      </c>
      <c r="B23" s="80" t="s">
        <v>239</v>
      </c>
      <c r="C23" s="81">
        <v>207127843</v>
      </c>
      <c r="D23" s="81" t="s">
        <v>240</v>
      </c>
      <c r="E23" s="81">
        <v>14.5</v>
      </c>
      <c r="F23" s="82">
        <v>10000000</v>
      </c>
      <c r="G23" s="177" t="s">
        <v>241</v>
      </c>
      <c r="H23" s="178"/>
      <c r="I23" s="178"/>
      <c r="J23" s="178"/>
      <c r="K23" s="179"/>
    </row>
    <row r="24" spans="1:11" ht="15.75" x14ac:dyDescent="0.25">
      <c r="A24" s="2" t="s">
        <v>10</v>
      </c>
      <c r="B24" s="80" t="s">
        <v>242</v>
      </c>
      <c r="C24" s="81">
        <v>200547792</v>
      </c>
      <c r="D24" s="81" t="s">
        <v>240</v>
      </c>
      <c r="E24" s="81">
        <v>15.1</v>
      </c>
      <c r="F24" s="82">
        <v>10000000</v>
      </c>
      <c r="G24" s="177" t="s">
        <v>243</v>
      </c>
      <c r="H24" s="178"/>
      <c r="I24" s="178"/>
      <c r="J24" s="178"/>
      <c r="K24" s="179"/>
    </row>
    <row r="25" spans="1:11" ht="15.75" x14ac:dyDescent="0.25">
      <c r="A25" s="77" t="s">
        <v>11</v>
      </c>
      <c r="B25" s="80" t="s">
        <v>242</v>
      </c>
      <c r="C25" s="81">
        <v>200547792</v>
      </c>
      <c r="D25" s="81" t="s">
        <v>240</v>
      </c>
      <c r="E25" s="81">
        <v>15.1</v>
      </c>
      <c r="F25" s="82">
        <v>10000000</v>
      </c>
      <c r="G25" s="177" t="s">
        <v>244</v>
      </c>
      <c r="H25" s="178"/>
      <c r="I25" s="178"/>
      <c r="J25" s="178"/>
      <c r="K25" s="179"/>
    </row>
    <row r="26" spans="1:11" ht="15.75" x14ac:dyDescent="0.25">
      <c r="A26" s="77" t="s">
        <v>27</v>
      </c>
      <c r="B26" s="80" t="s">
        <v>242</v>
      </c>
      <c r="C26" s="81">
        <v>200547792</v>
      </c>
      <c r="D26" s="81" t="s">
        <v>240</v>
      </c>
      <c r="E26" s="81">
        <v>15.1</v>
      </c>
      <c r="F26" s="82">
        <v>10000000</v>
      </c>
      <c r="G26" s="177" t="s">
        <v>245</v>
      </c>
      <c r="H26" s="178"/>
      <c r="I26" s="178"/>
      <c r="J26" s="178"/>
      <c r="K26" s="179"/>
    </row>
    <row r="27" spans="1:11" ht="15.75" x14ac:dyDescent="0.25">
      <c r="A27" s="77" t="s">
        <v>59</v>
      </c>
      <c r="B27" s="80" t="s">
        <v>246</v>
      </c>
      <c r="C27" s="81">
        <v>206916313</v>
      </c>
      <c r="D27" s="81" t="s">
        <v>240</v>
      </c>
      <c r="E27" s="81">
        <v>15.1</v>
      </c>
      <c r="F27" s="82">
        <v>10000000</v>
      </c>
      <c r="G27" s="177" t="s">
        <v>247</v>
      </c>
      <c r="H27" s="178"/>
      <c r="I27" s="178"/>
      <c r="J27" s="178"/>
      <c r="K27" s="179"/>
    </row>
    <row r="28" spans="1:11" ht="15.75" x14ac:dyDescent="0.25">
      <c r="A28" s="77" t="s">
        <v>60</v>
      </c>
      <c r="B28" s="80" t="s">
        <v>248</v>
      </c>
      <c r="C28" s="81">
        <v>207243390</v>
      </c>
      <c r="D28" s="81" t="s">
        <v>240</v>
      </c>
      <c r="E28" s="81">
        <v>15.1</v>
      </c>
      <c r="F28" s="82">
        <v>10000000</v>
      </c>
      <c r="G28" s="177" t="s">
        <v>249</v>
      </c>
      <c r="H28" s="178"/>
      <c r="I28" s="178"/>
      <c r="J28" s="178"/>
      <c r="K28" s="179"/>
    </row>
    <row r="29" spans="1:11" ht="15.75" x14ac:dyDescent="0.25">
      <c r="A29" s="77" t="s">
        <v>117</v>
      </c>
      <c r="B29" s="80" t="s">
        <v>246</v>
      </c>
      <c r="C29" s="81">
        <v>206916313</v>
      </c>
      <c r="D29" s="81" t="s">
        <v>240</v>
      </c>
      <c r="E29" s="81">
        <v>15.1</v>
      </c>
      <c r="F29" s="82">
        <v>10000000</v>
      </c>
      <c r="G29" s="177" t="s">
        <v>250</v>
      </c>
      <c r="H29" s="178"/>
      <c r="I29" s="178"/>
      <c r="J29" s="178"/>
      <c r="K29" s="179"/>
    </row>
    <row r="30" spans="1:11" ht="15.75" x14ac:dyDescent="0.25">
      <c r="A30" s="77" t="s">
        <v>118</v>
      </c>
      <c r="B30" s="80" t="s">
        <v>251</v>
      </c>
      <c r="C30" s="81">
        <v>201589828</v>
      </c>
      <c r="D30" s="81" t="s">
        <v>240</v>
      </c>
      <c r="E30" s="81">
        <v>18.3</v>
      </c>
      <c r="F30" s="82">
        <v>10000000</v>
      </c>
      <c r="G30" s="177" t="s">
        <v>252</v>
      </c>
      <c r="H30" s="178"/>
      <c r="I30" s="178"/>
      <c r="J30" s="178"/>
      <c r="K30" s="179"/>
    </row>
    <row r="31" spans="1:11" ht="15.75" x14ac:dyDescent="0.25">
      <c r="A31" s="77" t="s">
        <v>119</v>
      </c>
      <c r="B31" s="80" t="s">
        <v>253</v>
      </c>
      <c r="C31" s="81">
        <v>201055108</v>
      </c>
      <c r="D31" s="81" t="s">
        <v>240</v>
      </c>
      <c r="E31" s="81">
        <v>18.2</v>
      </c>
      <c r="F31" s="82">
        <v>10000000</v>
      </c>
      <c r="G31" s="177" t="s">
        <v>254</v>
      </c>
      <c r="H31" s="178"/>
      <c r="I31" s="178"/>
      <c r="J31" s="178"/>
      <c r="K31" s="179"/>
    </row>
    <row r="32" spans="1:11" ht="15.75" x14ac:dyDescent="0.25">
      <c r="A32" s="77" t="s">
        <v>120</v>
      </c>
      <c r="B32" s="81" t="s">
        <v>255</v>
      </c>
      <c r="C32" s="81">
        <v>207215726</v>
      </c>
      <c r="D32" s="81" t="s">
        <v>240</v>
      </c>
      <c r="E32" s="81">
        <v>18.100000000000001</v>
      </c>
      <c r="F32" s="82">
        <v>10000000</v>
      </c>
      <c r="G32" s="177" t="s">
        <v>256</v>
      </c>
      <c r="H32" s="178"/>
      <c r="I32" s="178"/>
      <c r="J32" s="178"/>
      <c r="K32" s="179"/>
    </row>
    <row r="33" spans="1:11" ht="15.75" x14ac:dyDescent="0.25">
      <c r="A33" s="77" t="s">
        <v>172</v>
      </c>
      <c r="B33" s="81" t="s">
        <v>255</v>
      </c>
      <c r="C33" s="81">
        <v>207215726</v>
      </c>
      <c r="D33" s="81" t="s">
        <v>240</v>
      </c>
      <c r="E33" s="81">
        <v>17.100000000000001</v>
      </c>
      <c r="F33" s="82">
        <v>10000000</v>
      </c>
      <c r="G33" s="177" t="s">
        <v>257</v>
      </c>
      <c r="H33" s="178"/>
      <c r="I33" s="178"/>
      <c r="J33" s="178"/>
      <c r="K33" s="179"/>
    </row>
    <row r="34" spans="1:11" ht="15.75" x14ac:dyDescent="0.25">
      <c r="A34" s="131" t="s">
        <v>13</v>
      </c>
      <c r="B34" s="131"/>
      <c r="C34" s="50"/>
      <c r="D34" s="76">
        <v>0</v>
      </c>
      <c r="E34" s="76">
        <v>0</v>
      </c>
      <c r="F34" s="83">
        <f>SUM(F23:F33)</f>
        <v>110000000</v>
      </c>
      <c r="G34" s="131" t="s">
        <v>143</v>
      </c>
      <c r="H34" s="131"/>
      <c r="I34" s="131"/>
      <c r="J34" s="131"/>
      <c r="K34" s="131"/>
    </row>
  </sheetData>
  <mergeCells count="33">
    <mergeCell ref="G15:K15"/>
    <mergeCell ref="A12:B12"/>
    <mergeCell ref="A7:A8"/>
    <mergeCell ref="B7:B8"/>
    <mergeCell ref="C7:C8"/>
    <mergeCell ref="E7:E8"/>
    <mergeCell ref="G24:K24"/>
    <mergeCell ref="A34:B34"/>
    <mergeCell ref="G34:K34"/>
    <mergeCell ref="G25:K25"/>
    <mergeCell ref="G26:K26"/>
    <mergeCell ref="G27:K27"/>
    <mergeCell ref="G28:K28"/>
    <mergeCell ref="G29:K29"/>
    <mergeCell ref="G30:K30"/>
    <mergeCell ref="G31:K31"/>
    <mergeCell ref="G32:K32"/>
    <mergeCell ref="G33:K33"/>
    <mergeCell ref="G16:K16"/>
    <mergeCell ref="G17:K17"/>
    <mergeCell ref="G18:K18"/>
    <mergeCell ref="A19:B19"/>
    <mergeCell ref="G23:K23"/>
    <mergeCell ref="G19:K19"/>
    <mergeCell ref="G22:K22"/>
    <mergeCell ref="A4:K4"/>
    <mergeCell ref="A5:K5"/>
    <mergeCell ref="D7:D8"/>
    <mergeCell ref="I1:K1"/>
    <mergeCell ref="I2:K2"/>
    <mergeCell ref="G7:H7"/>
    <mergeCell ref="I7:K7"/>
    <mergeCell ref="B6:D6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P6" sqref="P6"/>
    </sheetView>
  </sheetViews>
  <sheetFormatPr defaultRowHeight="15" x14ac:dyDescent="0.25"/>
  <cols>
    <col min="2" max="2" width="14.85546875" customWidth="1"/>
    <col min="3" max="3" width="14.42578125" customWidth="1"/>
    <col min="4" max="5" width="12.140625" customWidth="1"/>
    <col min="6" max="6" width="14.28515625" customWidth="1"/>
    <col min="7" max="7" width="18.5703125" customWidth="1"/>
    <col min="8" max="8" width="14.28515625" customWidth="1"/>
    <col min="9" max="9" width="23" customWidth="1"/>
    <col min="10" max="10" width="14.5703125" customWidth="1"/>
  </cols>
  <sheetData>
    <row r="1" spans="1:10" ht="68.25" customHeight="1" x14ac:dyDescent="0.25">
      <c r="H1" s="138" t="s">
        <v>72</v>
      </c>
      <c r="I1" s="138"/>
      <c r="J1" s="138"/>
    </row>
    <row r="2" spans="1:10" x14ac:dyDescent="0.25">
      <c r="H2" s="141" t="s">
        <v>168</v>
      </c>
      <c r="I2" s="141"/>
      <c r="J2" s="141"/>
    </row>
    <row r="4" spans="1:10" ht="69.75" customHeight="1" x14ac:dyDescent="0.25">
      <c r="A4" s="132" t="s">
        <v>258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5.75" x14ac:dyDescent="0.25">
      <c r="A5" s="134" t="s">
        <v>16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ht="15.75" x14ac:dyDescent="0.25">
      <c r="A6" s="174" t="s">
        <v>97</v>
      </c>
      <c r="B6" s="174"/>
      <c r="C6" s="174"/>
      <c r="D6" s="174"/>
      <c r="E6" s="174"/>
      <c r="F6" s="174"/>
      <c r="G6" s="174"/>
      <c r="H6" s="174"/>
      <c r="I6" s="174"/>
      <c r="J6" s="174"/>
    </row>
    <row r="7" spans="1:10" ht="141.75" customHeight="1" x14ac:dyDescent="0.25">
      <c r="A7" s="140" t="s">
        <v>155</v>
      </c>
      <c r="B7" s="140" t="s">
        <v>156</v>
      </c>
      <c r="C7" s="140" t="s">
        <v>157</v>
      </c>
      <c r="D7" s="140" t="s">
        <v>158</v>
      </c>
      <c r="E7" s="140"/>
      <c r="F7" s="140" t="s">
        <v>159</v>
      </c>
      <c r="G7" s="182" t="s">
        <v>160</v>
      </c>
      <c r="H7" s="182" t="s">
        <v>165</v>
      </c>
      <c r="I7" s="182" t="s">
        <v>166</v>
      </c>
      <c r="J7" s="140" t="s">
        <v>161</v>
      </c>
    </row>
    <row r="8" spans="1:10" ht="15.75" x14ac:dyDescent="0.25">
      <c r="A8" s="140"/>
      <c r="B8" s="140"/>
      <c r="C8" s="140"/>
      <c r="D8" s="8" t="s">
        <v>162</v>
      </c>
      <c r="E8" s="8" t="s">
        <v>163</v>
      </c>
      <c r="F8" s="140"/>
      <c r="G8" s="183"/>
      <c r="H8" s="183"/>
      <c r="I8" s="183"/>
      <c r="J8" s="140"/>
    </row>
    <row r="9" spans="1:10" ht="15.75" x14ac:dyDescent="0.25">
      <c r="A9" s="19" t="s">
        <v>9</v>
      </c>
      <c r="B9" s="4"/>
      <c r="C9" s="4"/>
      <c r="D9" s="4"/>
      <c r="E9" s="4"/>
      <c r="F9" s="4"/>
      <c r="G9" s="4"/>
      <c r="H9" s="4"/>
      <c r="I9" s="4"/>
      <c r="J9" s="4"/>
    </row>
    <row r="10" spans="1:10" ht="15.75" x14ac:dyDescent="0.25">
      <c r="A10" s="19" t="s">
        <v>10</v>
      </c>
      <c r="B10" s="4"/>
      <c r="C10" s="19" t="s">
        <v>143</v>
      </c>
      <c r="D10" s="4"/>
      <c r="E10" s="4"/>
      <c r="F10" s="4"/>
      <c r="G10" s="4"/>
      <c r="H10" s="4"/>
      <c r="I10" s="4"/>
      <c r="J10" s="4"/>
    </row>
    <row r="11" spans="1:10" ht="15.75" x14ac:dyDescent="0.25">
      <c r="A11" s="19" t="s">
        <v>11</v>
      </c>
      <c r="B11" s="4"/>
      <c r="C11" s="19" t="s">
        <v>143</v>
      </c>
      <c r="D11" s="4"/>
      <c r="E11" s="4"/>
      <c r="F11" s="4"/>
      <c r="G11" s="4"/>
      <c r="H11" s="4"/>
      <c r="I11" s="4"/>
      <c r="J11" s="4"/>
    </row>
    <row r="12" spans="1:10" ht="15.75" x14ac:dyDescent="0.25">
      <c r="A12" s="19" t="s">
        <v>27</v>
      </c>
      <c r="B12" s="4"/>
      <c r="C12" s="19" t="s">
        <v>143</v>
      </c>
      <c r="D12" s="4"/>
      <c r="E12" s="4"/>
      <c r="F12" s="4"/>
      <c r="G12" s="4"/>
      <c r="H12" s="4"/>
      <c r="I12" s="4"/>
      <c r="J12" s="4"/>
    </row>
    <row r="13" spans="1:10" ht="15.75" x14ac:dyDescent="0.25">
      <c r="A13" s="19" t="s">
        <v>59</v>
      </c>
      <c r="B13" s="4"/>
      <c r="C13" s="19" t="s">
        <v>143</v>
      </c>
      <c r="D13" s="4"/>
      <c r="E13" s="4"/>
      <c r="F13" s="4"/>
      <c r="G13" s="4"/>
      <c r="H13" s="4"/>
      <c r="I13" s="4"/>
      <c r="J13" s="4"/>
    </row>
    <row r="14" spans="1:10" ht="46.5" customHeight="1" x14ac:dyDescent="0.25">
      <c r="A14" s="180" t="s">
        <v>164</v>
      </c>
      <c r="B14" s="181"/>
      <c r="C14" s="181"/>
      <c r="D14" s="181"/>
      <c r="E14" s="181"/>
      <c r="F14" s="181"/>
      <c r="G14" s="181"/>
      <c r="H14" s="181"/>
      <c r="I14" s="181"/>
      <c r="J14" s="181"/>
    </row>
  </sheetData>
  <mergeCells count="15">
    <mergeCell ref="H1:J1"/>
    <mergeCell ref="H2:J2"/>
    <mergeCell ref="J7:J8"/>
    <mergeCell ref="A14:J14"/>
    <mergeCell ref="A4:J4"/>
    <mergeCell ref="A5:J5"/>
    <mergeCell ref="A6:J6"/>
    <mergeCell ref="H7:H8"/>
    <mergeCell ref="I7:I8"/>
    <mergeCell ref="A7:A8"/>
    <mergeCell ref="B7:B8"/>
    <mergeCell ref="C7:C8"/>
    <mergeCell ref="D7:E7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8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workbookViewId="0">
      <selection activeCell="A4" sqref="A4:G4"/>
    </sheetView>
  </sheetViews>
  <sheetFormatPr defaultRowHeight="15" x14ac:dyDescent="0.25"/>
  <cols>
    <col min="2" max="2" width="28.5703125" customWidth="1"/>
    <col min="3" max="3" width="9.5703125" bestFit="1" customWidth="1"/>
    <col min="4" max="4" width="18.28515625" customWidth="1"/>
    <col min="5" max="5" width="20.140625" customWidth="1"/>
    <col min="6" max="6" width="23.85546875" customWidth="1"/>
    <col min="7" max="7" width="41.140625" customWidth="1"/>
  </cols>
  <sheetData>
    <row r="1" spans="1:13" ht="51" customHeight="1" x14ac:dyDescent="0.25">
      <c r="A1" s="6"/>
      <c r="F1" s="135" t="s">
        <v>14</v>
      </c>
      <c r="G1" s="135"/>
      <c r="H1" s="13"/>
      <c r="I1" s="13"/>
      <c r="J1" s="13"/>
      <c r="K1" s="13"/>
      <c r="L1" s="13"/>
      <c r="M1" s="13"/>
    </row>
    <row r="2" spans="1:13" ht="15.75" x14ac:dyDescent="0.25">
      <c r="A2" s="7"/>
      <c r="F2" s="135" t="s">
        <v>15</v>
      </c>
      <c r="G2" s="135"/>
    </row>
    <row r="3" spans="1:13" ht="15.75" x14ac:dyDescent="0.25">
      <c r="A3" s="7"/>
      <c r="F3" s="14"/>
      <c r="G3" s="14"/>
    </row>
    <row r="4" spans="1:13" ht="45.75" customHeight="1" x14ac:dyDescent="0.25">
      <c r="A4" s="132" t="s">
        <v>282</v>
      </c>
      <c r="B4" s="133"/>
      <c r="C4" s="133"/>
      <c r="D4" s="133"/>
      <c r="E4" s="133"/>
      <c r="F4" s="133"/>
      <c r="G4" s="133"/>
    </row>
    <row r="5" spans="1:13" ht="15.75" x14ac:dyDescent="0.25">
      <c r="A5" s="134" t="s">
        <v>16</v>
      </c>
      <c r="B5" s="134"/>
      <c r="C5" s="134"/>
      <c r="D5" s="134"/>
      <c r="E5" s="134"/>
      <c r="F5" s="134"/>
      <c r="G5" s="134"/>
    </row>
    <row r="7" spans="1:13" ht="31.5" customHeight="1" x14ac:dyDescent="0.25">
      <c r="A7" s="131" t="s">
        <v>0</v>
      </c>
      <c r="B7" s="131" t="s">
        <v>1</v>
      </c>
      <c r="C7" s="131" t="s">
        <v>2</v>
      </c>
      <c r="D7" s="131"/>
      <c r="E7" s="131"/>
      <c r="F7" s="131"/>
      <c r="G7" s="131"/>
    </row>
    <row r="8" spans="1:13" ht="15.75" x14ac:dyDescent="0.25">
      <c r="A8" s="131"/>
      <c r="B8" s="131"/>
      <c r="C8" s="131" t="s">
        <v>3</v>
      </c>
      <c r="D8" s="131" t="s">
        <v>4</v>
      </c>
      <c r="E8" s="131"/>
      <c r="F8" s="131"/>
      <c r="G8" s="131"/>
    </row>
    <row r="9" spans="1:13" ht="63" x14ac:dyDescent="0.25">
      <c r="A9" s="131"/>
      <c r="B9" s="131"/>
      <c r="C9" s="131"/>
      <c r="D9" s="1" t="s">
        <v>5</v>
      </c>
      <c r="E9" s="1" t="s">
        <v>6</v>
      </c>
      <c r="F9" s="1" t="s">
        <v>7</v>
      </c>
      <c r="G9" s="1" t="s">
        <v>8</v>
      </c>
    </row>
    <row r="10" spans="1:13" ht="15.75" x14ac:dyDescent="0.25">
      <c r="A10" s="2" t="s">
        <v>9</v>
      </c>
      <c r="B10" s="3" t="s">
        <v>259</v>
      </c>
      <c r="C10" s="84">
        <f>+D10+E10+F10</f>
        <v>8339297</v>
      </c>
      <c r="D10" s="85">
        <v>5116004</v>
      </c>
      <c r="E10" s="85">
        <v>304443</v>
      </c>
      <c r="F10" s="85">
        <v>2918850</v>
      </c>
      <c r="G10" s="4"/>
    </row>
    <row r="11" spans="1:13" ht="15.75" x14ac:dyDescent="0.25">
      <c r="A11" s="2" t="s">
        <v>10</v>
      </c>
      <c r="B11" s="3"/>
      <c r="C11" s="3"/>
      <c r="D11" s="3"/>
      <c r="E11" s="3"/>
      <c r="F11" s="3"/>
      <c r="G11" s="4"/>
    </row>
    <row r="12" spans="1:13" ht="15.75" x14ac:dyDescent="0.25">
      <c r="A12" s="2" t="s">
        <v>11</v>
      </c>
      <c r="B12" s="3"/>
      <c r="C12" s="3"/>
      <c r="D12" s="3"/>
      <c r="E12" s="3"/>
      <c r="F12" s="3"/>
      <c r="G12" s="4"/>
    </row>
    <row r="13" spans="1:13" ht="15.75" x14ac:dyDescent="0.25">
      <c r="A13" s="2" t="s">
        <v>12</v>
      </c>
      <c r="B13" s="3"/>
      <c r="C13" s="3"/>
      <c r="D13" s="3"/>
      <c r="E13" s="3"/>
      <c r="F13" s="3"/>
      <c r="G13" s="4"/>
    </row>
    <row r="14" spans="1:13" ht="15.75" x14ac:dyDescent="0.25">
      <c r="A14" s="131" t="s">
        <v>13</v>
      </c>
      <c r="B14" s="131"/>
      <c r="C14" s="1">
        <v>0</v>
      </c>
      <c r="D14" s="1">
        <v>0</v>
      </c>
      <c r="E14" s="3"/>
      <c r="F14" s="1">
        <v>0</v>
      </c>
      <c r="G14" s="1">
        <v>0</v>
      </c>
    </row>
  </sheetData>
  <mergeCells count="10">
    <mergeCell ref="A14:B14"/>
    <mergeCell ref="A4:G4"/>
    <mergeCell ref="A5:G5"/>
    <mergeCell ref="F1:G1"/>
    <mergeCell ref="F2:G2"/>
    <mergeCell ref="A7:A9"/>
    <mergeCell ref="B7:B9"/>
    <mergeCell ref="C7:G7"/>
    <mergeCell ref="C8:C9"/>
    <mergeCell ref="D8:G8"/>
  </mergeCells>
  <pageMargins left="0.70866141732283472" right="0.70866141732283472" top="0.74803149606299213" bottom="0.74803149606299213" header="0.31496062992125984" footer="0.31496062992125984"/>
  <pageSetup paperSize="9" scale="8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>
      <selection activeCell="A2" sqref="A2:J2"/>
    </sheetView>
  </sheetViews>
  <sheetFormatPr defaultRowHeight="15" x14ac:dyDescent="0.25"/>
  <cols>
    <col min="2" max="2" width="17.28515625" customWidth="1"/>
    <col min="3" max="3" width="17.7109375" customWidth="1"/>
    <col min="4" max="4" width="15" customWidth="1"/>
    <col min="5" max="5" width="18.85546875" customWidth="1"/>
    <col min="6" max="6" width="16.5703125" customWidth="1"/>
    <col min="7" max="7" width="18.42578125" customWidth="1"/>
    <col min="8" max="8" width="22.28515625" customWidth="1"/>
    <col min="9" max="9" width="28.140625" customWidth="1"/>
    <col min="10" max="10" width="26" customWidth="1"/>
  </cols>
  <sheetData>
    <row r="1" spans="1:10" ht="72" customHeight="1" x14ac:dyDescent="0.25">
      <c r="I1" s="138" t="s">
        <v>30</v>
      </c>
      <c r="J1" s="138"/>
    </row>
    <row r="2" spans="1:10" ht="48" customHeight="1" x14ac:dyDescent="0.25">
      <c r="A2" s="138" t="s">
        <v>281</v>
      </c>
      <c r="B2" s="138"/>
      <c r="C2" s="138"/>
      <c r="D2" s="138"/>
      <c r="E2" s="138"/>
      <c r="F2" s="138"/>
      <c r="G2" s="138"/>
      <c r="H2" s="138"/>
      <c r="I2" s="138"/>
      <c r="J2" s="138"/>
    </row>
    <row r="4" spans="1:10" ht="36.75" customHeight="1" x14ac:dyDescent="0.25">
      <c r="A4" s="139" t="s">
        <v>0</v>
      </c>
      <c r="B4" s="131" t="s">
        <v>17</v>
      </c>
      <c r="C4" s="131" t="s">
        <v>18</v>
      </c>
      <c r="D4" s="131" t="s">
        <v>19</v>
      </c>
      <c r="E4" s="131" t="s">
        <v>20</v>
      </c>
      <c r="F4" s="140" t="s">
        <v>21</v>
      </c>
      <c r="G4" s="140"/>
      <c r="H4" s="131" t="s">
        <v>22</v>
      </c>
      <c r="I4" s="131" t="s">
        <v>23</v>
      </c>
      <c r="J4" s="131" t="s">
        <v>24</v>
      </c>
    </row>
    <row r="5" spans="1:10" ht="62.25" customHeight="1" x14ac:dyDescent="0.25">
      <c r="A5" s="139"/>
      <c r="B5" s="131"/>
      <c r="C5" s="131"/>
      <c r="D5" s="131"/>
      <c r="E5" s="131"/>
      <c r="F5" s="8" t="s">
        <v>31</v>
      </c>
      <c r="G5" s="8" t="s">
        <v>26</v>
      </c>
      <c r="H5" s="131"/>
      <c r="I5" s="131"/>
      <c r="J5" s="131"/>
    </row>
    <row r="6" spans="1:10" ht="15.75" x14ac:dyDescent="0.25">
      <c r="A6" s="9" t="s">
        <v>9</v>
      </c>
      <c r="B6" s="10"/>
      <c r="C6" s="10"/>
      <c r="D6" s="4"/>
      <c r="E6" s="10"/>
      <c r="F6" s="10"/>
      <c r="G6" s="10"/>
      <c r="H6" s="10"/>
      <c r="I6" s="10"/>
      <c r="J6" s="10"/>
    </row>
    <row r="7" spans="1:10" ht="15.75" x14ac:dyDescent="0.25">
      <c r="A7" s="9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5.75" x14ac:dyDescent="0.25">
      <c r="A8" s="9" t="s">
        <v>11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.75" x14ac:dyDescent="0.25">
      <c r="A9" s="9" t="s">
        <v>27</v>
      </c>
      <c r="B9" s="10"/>
      <c r="C9" s="10"/>
      <c r="D9" s="4"/>
      <c r="E9" s="10"/>
      <c r="F9" s="10"/>
      <c r="G9" s="10"/>
      <c r="H9" s="10"/>
      <c r="I9" s="10"/>
      <c r="J9" s="10"/>
    </row>
    <row r="10" spans="1:10" ht="28.5" customHeight="1" x14ac:dyDescent="0.25">
      <c r="A10" s="136" t="s">
        <v>29</v>
      </c>
      <c r="B10" s="137"/>
      <c r="C10" s="137"/>
      <c r="D10" s="137"/>
      <c r="E10" s="137"/>
      <c r="F10" s="137"/>
      <c r="G10" s="137"/>
      <c r="H10" s="137"/>
      <c r="I10" s="137"/>
      <c r="J10" s="137"/>
    </row>
  </sheetData>
  <mergeCells count="12">
    <mergeCell ref="J4:J5"/>
    <mergeCell ref="A10:J10"/>
    <mergeCell ref="I1:J1"/>
    <mergeCell ref="A2:J2"/>
    <mergeCell ref="A4:A5"/>
    <mergeCell ref="B4:B5"/>
    <mergeCell ref="C4:C5"/>
    <mergeCell ref="D4:D5"/>
    <mergeCell ref="E4:E5"/>
    <mergeCell ref="F4:G4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A4" sqref="A4:F4"/>
    </sheetView>
  </sheetViews>
  <sheetFormatPr defaultRowHeight="15" x14ac:dyDescent="0.25"/>
  <cols>
    <col min="2" max="2" width="16.7109375" customWidth="1"/>
    <col min="3" max="3" width="39.140625" customWidth="1"/>
    <col min="4" max="4" width="17.5703125" customWidth="1"/>
    <col min="5" max="5" width="17.28515625" customWidth="1"/>
    <col min="6" max="6" width="23.140625" customWidth="1"/>
    <col min="8" max="8" width="19.85546875" customWidth="1"/>
  </cols>
  <sheetData>
    <row r="1" spans="1:8" ht="60.75" customHeight="1" x14ac:dyDescent="0.25">
      <c r="E1" s="138" t="s">
        <v>48</v>
      </c>
      <c r="F1" s="141"/>
    </row>
    <row r="2" spans="1:8" x14ac:dyDescent="0.25">
      <c r="E2" s="141" t="s">
        <v>47</v>
      </c>
      <c r="F2" s="141"/>
    </row>
    <row r="4" spans="1:8" ht="54.75" customHeight="1" x14ac:dyDescent="0.25">
      <c r="A4" s="132" t="s">
        <v>336</v>
      </c>
      <c r="B4" s="133"/>
      <c r="C4" s="133"/>
      <c r="D4" s="133"/>
      <c r="E4" s="133"/>
      <c r="F4" s="133"/>
    </row>
    <row r="5" spans="1:8" ht="15.75" x14ac:dyDescent="0.25">
      <c r="A5" s="134" t="s">
        <v>49</v>
      </c>
      <c r="B5" s="134"/>
      <c r="C5" s="134"/>
      <c r="D5" s="134"/>
      <c r="E5" s="134"/>
      <c r="F5" s="134"/>
    </row>
    <row r="7" spans="1:8" ht="61.5" customHeight="1" x14ac:dyDescent="0.25">
      <c r="A7" s="131" t="s">
        <v>0</v>
      </c>
      <c r="B7" s="131" t="s">
        <v>32</v>
      </c>
      <c r="C7" s="131" t="s">
        <v>33</v>
      </c>
      <c r="D7" s="131" t="s">
        <v>34</v>
      </c>
      <c r="E7" s="131"/>
      <c r="F7" s="131" t="s">
        <v>35</v>
      </c>
    </row>
    <row r="8" spans="1:8" ht="48.75" customHeight="1" x14ac:dyDescent="0.25">
      <c r="A8" s="131"/>
      <c r="B8" s="131"/>
      <c r="C8" s="131"/>
      <c r="D8" s="1" t="s">
        <v>36</v>
      </c>
      <c r="E8" s="1" t="s">
        <v>37</v>
      </c>
      <c r="F8" s="131"/>
    </row>
    <row r="9" spans="1:8" ht="15.75" x14ac:dyDescent="0.25">
      <c r="A9" s="142" t="s">
        <v>9</v>
      </c>
      <c r="B9" s="143" t="s">
        <v>38</v>
      </c>
      <c r="C9" s="15" t="s">
        <v>39</v>
      </c>
      <c r="D9" s="69"/>
      <c r="E9" s="108"/>
      <c r="F9" s="70"/>
    </row>
    <row r="10" spans="1:8" ht="31.5" x14ac:dyDescent="0.25">
      <c r="A10" s="142"/>
      <c r="B10" s="143"/>
      <c r="C10" s="15" t="s">
        <v>40</v>
      </c>
      <c r="D10" s="69"/>
      <c r="E10" s="108"/>
      <c r="F10" s="70"/>
    </row>
    <row r="11" spans="1:8" ht="31.5" x14ac:dyDescent="0.25">
      <c r="A11" s="142"/>
      <c r="B11" s="143"/>
      <c r="C11" s="15" t="s">
        <v>41</v>
      </c>
      <c r="D11" s="69"/>
      <c r="E11" s="108"/>
      <c r="F11" s="70"/>
    </row>
    <row r="12" spans="1:8" ht="31.5" x14ac:dyDescent="0.25">
      <c r="A12" s="142"/>
      <c r="B12" s="143"/>
      <c r="C12" s="15" t="s">
        <v>42</v>
      </c>
      <c r="D12" s="69"/>
      <c r="E12" s="108"/>
      <c r="F12" s="70"/>
    </row>
    <row r="13" spans="1:8" ht="25.5" x14ac:dyDescent="0.25">
      <c r="A13" s="142" t="s">
        <v>10</v>
      </c>
      <c r="B13" s="143" t="s">
        <v>43</v>
      </c>
      <c r="C13" s="15" t="s">
        <v>39</v>
      </c>
      <c r="D13" s="37">
        <f>+'4-илова'!A39</f>
        <v>0</v>
      </c>
      <c r="E13" s="108">
        <f>+'4-илова'!L66</f>
        <v>3689800009.0100002</v>
      </c>
      <c r="F13" s="109" t="s">
        <v>215</v>
      </c>
    </row>
    <row r="14" spans="1:8" ht="31.5" x14ac:dyDescent="0.25">
      <c r="A14" s="142"/>
      <c r="B14" s="143"/>
      <c r="C14" s="15" t="s">
        <v>40</v>
      </c>
      <c r="D14" s="37">
        <v>86</v>
      </c>
      <c r="E14" s="108">
        <f>+'5-илова'!L137</f>
        <v>1385074427</v>
      </c>
      <c r="F14" s="109" t="s">
        <v>215</v>
      </c>
      <c r="H14" s="35"/>
    </row>
    <row r="15" spans="1:8" ht="31.5" x14ac:dyDescent="0.25">
      <c r="A15" s="142"/>
      <c r="B15" s="143"/>
      <c r="C15" s="15" t="s">
        <v>41</v>
      </c>
      <c r="D15" s="37"/>
      <c r="E15" s="108"/>
      <c r="F15" s="72"/>
    </row>
    <row r="16" spans="1:8" ht="31.5" x14ac:dyDescent="0.25">
      <c r="A16" s="142"/>
      <c r="B16" s="143"/>
      <c r="C16" s="15" t="s">
        <v>42</v>
      </c>
      <c r="D16" s="37">
        <f>+'5-илова'!A220</f>
        <v>0</v>
      </c>
      <c r="E16" s="108">
        <f>+'5-илова'!L221</f>
        <v>1082096941.01</v>
      </c>
      <c r="F16" s="109" t="s">
        <v>215</v>
      </c>
      <c r="H16" s="35"/>
    </row>
    <row r="17" spans="1:8" ht="15.75" x14ac:dyDescent="0.25">
      <c r="A17" s="142" t="s">
        <v>11</v>
      </c>
      <c r="B17" s="143" t="s">
        <v>44</v>
      </c>
      <c r="C17" s="15" t="s">
        <v>39</v>
      </c>
      <c r="D17" s="69"/>
      <c r="E17" s="38"/>
      <c r="F17" s="74"/>
      <c r="H17" s="71"/>
    </row>
    <row r="18" spans="1:8" ht="31.5" x14ac:dyDescent="0.25">
      <c r="A18" s="142"/>
      <c r="B18" s="143"/>
      <c r="C18" s="15" t="s">
        <v>40</v>
      </c>
      <c r="D18" s="69"/>
      <c r="E18" s="38"/>
      <c r="F18" s="74"/>
      <c r="H18" s="35"/>
    </row>
    <row r="19" spans="1:8" ht="31.5" x14ac:dyDescent="0.25">
      <c r="A19" s="142"/>
      <c r="B19" s="143"/>
      <c r="C19" s="15" t="s">
        <v>41</v>
      </c>
      <c r="D19" s="69"/>
      <c r="E19" s="38"/>
      <c r="F19" s="47"/>
    </row>
    <row r="20" spans="1:8" ht="31.5" x14ac:dyDescent="0.25">
      <c r="A20" s="142"/>
      <c r="B20" s="143"/>
      <c r="C20" s="15" t="s">
        <v>42</v>
      </c>
      <c r="D20" s="69"/>
      <c r="E20" s="38"/>
      <c r="F20" s="74"/>
    </row>
    <row r="21" spans="1:8" ht="15.75" x14ac:dyDescent="0.25">
      <c r="A21" s="142" t="s">
        <v>27</v>
      </c>
      <c r="B21" s="143" t="s">
        <v>45</v>
      </c>
      <c r="C21" s="15" t="s">
        <v>39</v>
      </c>
      <c r="D21" s="69"/>
      <c r="E21" s="38"/>
      <c r="F21" s="48"/>
    </row>
    <row r="22" spans="1:8" ht="31.5" x14ac:dyDescent="0.25">
      <c r="A22" s="142"/>
      <c r="B22" s="143"/>
      <c r="C22" s="15" t="s">
        <v>40</v>
      </c>
      <c r="D22" s="69"/>
      <c r="E22" s="38"/>
      <c r="F22" s="48"/>
    </row>
    <row r="23" spans="1:8" ht="31.5" x14ac:dyDescent="0.25">
      <c r="A23" s="142"/>
      <c r="B23" s="143"/>
      <c r="C23" s="15" t="s">
        <v>41</v>
      </c>
      <c r="D23" s="69"/>
      <c r="E23" s="38"/>
      <c r="F23" s="49"/>
    </row>
    <row r="24" spans="1:8" ht="31.5" x14ac:dyDescent="0.25">
      <c r="A24" s="142"/>
      <c r="B24" s="143"/>
      <c r="C24" s="15" t="s">
        <v>42</v>
      </c>
      <c r="D24" s="69"/>
      <c r="E24" s="38"/>
      <c r="F24" s="48"/>
    </row>
    <row r="25" spans="1:8" ht="45" customHeight="1" x14ac:dyDescent="0.25">
      <c r="A25" s="136" t="s">
        <v>46</v>
      </c>
      <c r="B25" s="137"/>
      <c r="C25" s="137"/>
      <c r="D25" s="137"/>
      <c r="E25" s="137"/>
      <c r="F25" s="137"/>
    </row>
  </sheetData>
  <mergeCells count="18">
    <mergeCell ref="A25:F25"/>
    <mergeCell ref="A17:A20"/>
    <mergeCell ref="B17:B20"/>
    <mergeCell ref="A21:A24"/>
    <mergeCell ref="B21:B24"/>
    <mergeCell ref="E1:F1"/>
    <mergeCell ref="E2:F2"/>
    <mergeCell ref="A4:F4"/>
    <mergeCell ref="A5:F5"/>
    <mergeCell ref="A13:A16"/>
    <mergeCell ref="F7:F8"/>
    <mergeCell ref="A9:A12"/>
    <mergeCell ref="B9:B12"/>
    <mergeCell ref="B13:B16"/>
    <mergeCell ref="A7:A8"/>
    <mergeCell ref="B7:B8"/>
    <mergeCell ref="C7:C8"/>
    <mergeCell ref="D7:E7"/>
  </mergeCells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9"/>
  <sheetViews>
    <sheetView topLeftCell="A4" zoomScaleNormal="100" workbookViewId="0">
      <selection activeCell="K13" sqref="K13"/>
    </sheetView>
  </sheetViews>
  <sheetFormatPr defaultRowHeight="12.75" x14ac:dyDescent="0.2"/>
  <cols>
    <col min="1" max="1" width="9.28515625" style="59" bestFit="1" customWidth="1"/>
    <col min="2" max="2" width="12.7109375" style="60" customWidth="1"/>
    <col min="3" max="3" width="23.85546875" style="59" customWidth="1"/>
    <col min="4" max="4" width="19.85546875" style="59" customWidth="1"/>
    <col min="5" max="5" width="14.42578125" style="60" customWidth="1"/>
    <col min="6" max="6" width="32" style="60" customWidth="1"/>
    <col min="7" max="7" width="29" style="60" customWidth="1"/>
    <col min="8" max="11" width="17" style="60" customWidth="1"/>
    <col min="12" max="12" width="23.42578125" style="60" customWidth="1"/>
    <col min="13" max="13" width="11.7109375" style="61" hidden="1" customWidth="1"/>
    <col min="14" max="18" width="0" style="61" hidden="1" customWidth="1"/>
    <col min="19" max="19" width="11.5703125" style="61" hidden="1" customWidth="1"/>
    <col min="20" max="20" width="18.42578125" style="61" hidden="1" customWidth="1"/>
    <col min="21" max="21" width="15.42578125" style="61" hidden="1" customWidth="1"/>
    <col min="22" max="22" width="10.140625" style="61" hidden="1" customWidth="1"/>
    <col min="23" max="23" width="21.42578125" style="61" hidden="1" customWidth="1"/>
    <col min="24" max="26" width="0" style="61" hidden="1" customWidth="1"/>
    <col min="27" max="16384" width="9.140625" style="61"/>
  </cols>
  <sheetData>
    <row r="1" spans="1:17" ht="63.75" customHeight="1" x14ac:dyDescent="0.2">
      <c r="J1" s="144" t="s">
        <v>48</v>
      </c>
      <c r="K1" s="144"/>
      <c r="L1" s="144"/>
    </row>
    <row r="2" spans="1:17" x14ac:dyDescent="0.2">
      <c r="J2" s="145" t="s">
        <v>61</v>
      </c>
      <c r="K2" s="145"/>
      <c r="L2" s="145"/>
    </row>
    <row r="3" spans="1:17" s="65" customFormat="1" ht="27.75" customHeight="1" x14ac:dyDescent="0.2">
      <c r="A3" s="150" t="s">
        <v>337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7" s="65" customFormat="1" ht="24" customHeight="1" x14ac:dyDescent="0.2">
      <c r="A4" s="151" t="s">
        <v>49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7" spans="1:17" s="65" customFormat="1" ht="60" customHeight="1" x14ac:dyDescent="0.2">
      <c r="A7" s="147" t="s">
        <v>0</v>
      </c>
      <c r="B7" s="147" t="s">
        <v>32</v>
      </c>
      <c r="C7" s="147" t="s">
        <v>50</v>
      </c>
      <c r="D7" s="147" t="s">
        <v>51</v>
      </c>
      <c r="E7" s="147" t="s">
        <v>52</v>
      </c>
      <c r="F7" s="147" t="s">
        <v>53</v>
      </c>
      <c r="G7" s="146" t="s">
        <v>21</v>
      </c>
      <c r="H7" s="146"/>
      <c r="I7" s="147" t="s">
        <v>54</v>
      </c>
      <c r="J7" s="147" t="s">
        <v>55</v>
      </c>
      <c r="K7" s="147" t="s">
        <v>56</v>
      </c>
      <c r="L7" s="102" t="s">
        <v>57</v>
      </c>
    </row>
    <row r="8" spans="1:17" s="65" customFormat="1" ht="47.25" customHeight="1" x14ac:dyDescent="0.2">
      <c r="A8" s="147"/>
      <c r="B8" s="147"/>
      <c r="C8" s="147"/>
      <c r="D8" s="147"/>
      <c r="E8" s="147"/>
      <c r="F8" s="147"/>
      <c r="G8" s="103" t="s">
        <v>25</v>
      </c>
      <c r="H8" s="103" t="s">
        <v>26</v>
      </c>
      <c r="I8" s="147"/>
      <c r="J8" s="147"/>
      <c r="K8" s="147"/>
      <c r="L8" s="102" t="s">
        <v>58</v>
      </c>
    </row>
    <row r="9" spans="1:17" s="62" customFormat="1" ht="60" x14ac:dyDescent="0.25">
      <c r="A9" s="104">
        <v>1</v>
      </c>
      <c r="B9" s="104" t="s">
        <v>44</v>
      </c>
      <c r="C9" s="110" t="s">
        <v>338</v>
      </c>
      <c r="D9" s="104" t="s">
        <v>215</v>
      </c>
      <c r="E9" s="110" t="s">
        <v>224</v>
      </c>
      <c r="F9" s="110" t="s">
        <v>350</v>
      </c>
      <c r="G9" s="110" t="s">
        <v>379</v>
      </c>
      <c r="H9" s="110" t="s">
        <v>389</v>
      </c>
      <c r="I9" s="110" t="s">
        <v>227</v>
      </c>
      <c r="J9" s="124">
        <v>1370</v>
      </c>
      <c r="K9" s="111">
        <f>+L9/J9</f>
        <v>82770</v>
      </c>
      <c r="L9" s="111">
        <v>113394900</v>
      </c>
      <c r="O9" s="56">
        <v>1250000</v>
      </c>
      <c r="P9" s="62">
        <f>+O9/1000</f>
        <v>1250</v>
      </c>
      <c r="Q9" s="57">
        <v>25000000</v>
      </c>
    </row>
    <row r="10" spans="1:17" s="62" customFormat="1" ht="30" x14ac:dyDescent="0.25">
      <c r="A10" s="104">
        <v>2</v>
      </c>
      <c r="B10" s="104" t="s">
        <v>44</v>
      </c>
      <c r="C10" s="110" t="s">
        <v>339</v>
      </c>
      <c r="D10" s="104" t="s">
        <v>215</v>
      </c>
      <c r="E10" s="110" t="s">
        <v>224</v>
      </c>
      <c r="F10" s="110" t="s">
        <v>351</v>
      </c>
      <c r="G10" s="110" t="s">
        <v>220</v>
      </c>
      <c r="H10" s="110" t="s">
        <v>226</v>
      </c>
      <c r="I10" s="110" t="s">
        <v>227</v>
      </c>
      <c r="J10" s="124">
        <v>1</v>
      </c>
      <c r="K10" s="111">
        <f t="shared" ref="K10:K37" si="0">+L10/J10</f>
        <v>110502560</v>
      </c>
      <c r="L10" s="111">
        <v>110502560</v>
      </c>
      <c r="O10" s="56"/>
      <c r="Q10" s="57"/>
    </row>
    <row r="11" spans="1:17" s="62" customFormat="1" ht="30" x14ac:dyDescent="0.25">
      <c r="A11" s="104">
        <v>3</v>
      </c>
      <c r="B11" s="104" t="s">
        <v>44</v>
      </c>
      <c r="C11" s="110" t="s">
        <v>340</v>
      </c>
      <c r="D11" s="104" t="s">
        <v>215</v>
      </c>
      <c r="E11" s="110" t="s">
        <v>225</v>
      </c>
      <c r="F11" s="110" t="s">
        <v>352</v>
      </c>
      <c r="G11" s="110" t="s">
        <v>380</v>
      </c>
      <c r="H11" s="110" t="s">
        <v>390</v>
      </c>
      <c r="I11" s="110" t="s">
        <v>227</v>
      </c>
      <c r="J11" s="124">
        <v>27</v>
      </c>
      <c r="K11" s="111">
        <f t="shared" si="0"/>
        <v>1411000</v>
      </c>
      <c r="L11" s="111">
        <v>38097000</v>
      </c>
      <c r="O11" s="56"/>
      <c r="Q11" s="57"/>
    </row>
    <row r="12" spans="1:17" s="62" customFormat="1" ht="30" x14ac:dyDescent="0.25">
      <c r="A12" s="104">
        <v>4</v>
      </c>
      <c r="B12" s="104" t="s">
        <v>44</v>
      </c>
      <c r="C12" s="110" t="s">
        <v>341</v>
      </c>
      <c r="D12" s="104" t="s">
        <v>215</v>
      </c>
      <c r="E12" s="110" t="s">
        <v>225</v>
      </c>
      <c r="F12" s="110" t="s">
        <v>353</v>
      </c>
      <c r="G12" s="110" t="s">
        <v>380</v>
      </c>
      <c r="H12" s="110" t="s">
        <v>390</v>
      </c>
      <c r="I12" s="110" t="s">
        <v>227</v>
      </c>
      <c r="J12" s="124">
        <v>52</v>
      </c>
      <c r="K12" s="111">
        <f t="shared" si="0"/>
        <v>711000</v>
      </c>
      <c r="L12" s="111">
        <v>36972000</v>
      </c>
      <c r="O12" s="56"/>
      <c r="Q12" s="57"/>
    </row>
    <row r="13" spans="1:17" s="62" customFormat="1" ht="30" x14ac:dyDescent="0.25">
      <c r="A13" s="104">
        <v>5</v>
      </c>
      <c r="B13" s="104" t="s">
        <v>44</v>
      </c>
      <c r="C13" s="110" t="s">
        <v>325</v>
      </c>
      <c r="D13" s="104" t="s">
        <v>215</v>
      </c>
      <c r="E13" s="110" t="s">
        <v>224</v>
      </c>
      <c r="F13" s="110" t="s">
        <v>354</v>
      </c>
      <c r="G13" s="110" t="s">
        <v>381</v>
      </c>
      <c r="H13" s="110" t="s">
        <v>391</v>
      </c>
      <c r="I13" s="110" t="s">
        <v>227</v>
      </c>
      <c r="J13" s="124">
        <v>1</v>
      </c>
      <c r="K13" s="111">
        <f t="shared" si="0"/>
        <v>2118333</v>
      </c>
      <c r="L13" s="111">
        <v>2118333</v>
      </c>
      <c r="O13" s="56"/>
      <c r="Q13" s="57"/>
    </row>
    <row r="14" spans="1:17" s="62" customFormat="1" ht="30" x14ac:dyDescent="0.25">
      <c r="A14" s="104">
        <v>6</v>
      </c>
      <c r="B14" s="104" t="s">
        <v>44</v>
      </c>
      <c r="C14" s="110" t="s">
        <v>277</v>
      </c>
      <c r="D14" s="104" t="s">
        <v>215</v>
      </c>
      <c r="E14" s="110" t="s">
        <v>225</v>
      </c>
      <c r="F14" s="110" t="s">
        <v>355</v>
      </c>
      <c r="G14" s="110" t="s">
        <v>328</v>
      </c>
      <c r="H14" s="110" t="s">
        <v>331</v>
      </c>
      <c r="I14" s="110" t="s">
        <v>227</v>
      </c>
      <c r="J14" s="124">
        <v>1</v>
      </c>
      <c r="K14" s="111">
        <f t="shared" si="0"/>
        <v>5500000</v>
      </c>
      <c r="L14" s="111">
        <v>5500000</v>
      </c>
      <c r="O14" s="56"/>
      <c r="Q14" s="57"/>
    </row>
    <row r="15" spans="1:17" s="62" customFormat="1" ht="30" x14ac:dyDescent="0.25">
      <c r="A15" s="104">
        <v>7</v>
      </c>
      <c r="B15" s="104" t="s">
        <v>44</v>
      </c>
      <c r="C15" s="110" t="s">
        <v>277</v>
      </c>
      <c r="D15" s="104" t="s">
        <v>215</v>
      </c>
      <c r="E15" s="110" t="s">
        <v>225</v>
      </c>
      <c r="F15" s="110" t="s">
        <v>356</v>
      </c>
      <c r="G15" s="110" t="s">
        <v>328</v>
      </c>
      <c r="H15" s="110" t="s">
        <v>331</v>
      </c>
      <c r="I15" s="110" t="s">
        <v>227</v>
      </c>
      <c r="J15" s="124">
        <v>1</v>
      </c>
      <c r="K15" s="111">
        <f t="shared" si="0"/>
        <v>5780000</v>
      </c>
      <c r="L15" s="111">
        <v>5780000</v>
      </c>
      <c r="O15" s="56"/>
      <c r="Q15" s="57"/>
    </row>
    <row r="16" spans="1:17" s="62" customFormat="1" ht="30" x14ac:dyDescent="0.25">
      <c r="A16" s="104">
        <v>8</v>
      </c>
      <c r="B16" s="104" t="s">
        <v>44</v>
      </c>
      <c r="C16" s="110" t="s">
        <v>277</v>
      </c>
      <c r="D16" s="104" t="s">
        <v>215</v>
      </c>
      <c r="E16" s="110" t="s">
        <v>225</v>
      </c>
      <c r="F16" s="110" t="s">
        <v>357</v>
      </c>
      <c r="G16" s="110" t="s">
        <v>328</v>
      </c>
      <c r="H16" s="110" t="s">
        <v>331</v>
      </c>
      <c r="I16" s="110" t="s">
        <v>227</v>
      </c>
      <c r="J16" s="124">
        <v>1</v>
      </c>
      <c r="K16" s="111">
        <f t="shared" si="0"/>
        <v>5750000</v>
      </c>
      <c r="L16" s="111">
        <v>5750000</v>
      </c>
      <c r="O16" s="56"/>
      <c r="Q16" s="57"/>
    </row>
    <row r="17" spans="1:17" s="62" customFormat="1" ht="30" x14ac:dyDescent="0.25">
      <c r="A17" s="104">
        <v>9</v>
      </c>
      <c r="B17" s="104" t="s">
        <v>44</v>
      </c>
      <c r="C17" s="110" t="s">
        <v>327</v>
      </c>
      <c r="D17" s="104" t="s">
        <v>215</v>
      </c>
      <c r="E17" s="110" t="s">
        <v>225</v>
      </c>
      <c r="F17" s="110" t="s">
        <v>358</v>
      </c>
      <c r="G17" s="110" t="s">
        <v>382</v>
      </c>
      <c r="H17" s="110" t="s">
        <v>392</v>
      </c>
      <c r="I17" s="110" t="s">
        <v>230</v>
      </c>
      <c r="J17" s="124">
        <v>1</v>
      </c>
      <c r="K17" s="111">
        <f t="shared" si="0"/>
        <v>6800000</v>
      </c>
      <c r="L17" s="111">
        <v>6800000</v>
      </c>
      <c r="O17" s="56"/>
      <c r="Q17" s="57"/>
    </row>
    <row r="18" spans="1:17" s="62" customFormat="1" ht="30" x14ac:dyDescent="0.25">
      <c r="A18" s="104">
        <v>10</v>
      </c>
      <c r="B18" s="104" t="s">
        <v>44</v>
      </c>
      <c r="C18" s="110" t="s">
        <v>342</v>
      </c>
      <c r="D18" s="104" t="s">
        <v>215</v>
      </c>
      <c r="E18" s="110" t="s">
        <v>225</v>
      </c>
      <c r="F18" s="110" t="s">
        <v>359</v>
      </c>
      <c r="G18" s="110" t="s">
        <v>382</v>
      </c>
      <c r="H18" s="110" t="s">
        <v>392</v>
      </c>
      <c r="I18" s="110" t="s">
        <v>230</v>
      </c>
      <c r="J18" s="124">
        <v>1</v>
      </c>
      <c r="K18" s="111">
        <f t="shared" si="0"/>
        <v>31000000</v>
      </c>
      <c r="L18" s="111">
        <v>31000000</v>
      </c>
      <c r="O18" s="56"/>
      <c r="Q18" s="57"/>
    </row>
    <row r="19" spans="1:17" s="62" customFormat="1" ht="30" x14ac:dyDescent="0.25">
      <c r="A19" s="104">
        <v>11</v>
      </c>
      <c r="B19" s="104" t="s">
        <v>44</v>
      </c>
      <c r="C19" s="110" t="s">
        <v>343</v>
      </c>
      <c r="D19" s="104" t="s">
        <v>215</v>
      </c>
      <c r="E19" s="110" t="s">
        <v>225</v>
      </c>
      <c r="F19" s="110" t="s">
        <v>360</v>
      </c>
      <c r="G19" s="110" t="s">
        <v>382</v>
      </c>
      <c r="H19" s="110" t="s">
        <v>392</v>
      </c>
      <c r="I19" s="110" t="s">
        <v>227</v>
      </c>
      <c r="J19" s="124">
        <v>150</v>
      </c>
      <c r="K19" s="111">
        <f t="shared" si="0"/>
        <v>2680000</v>
      </c>
      <c r="L19" s="111">
        <v>402000000</v>
      </c>
      <c r="O19" s="56"/>
      <c r="Q19" s="57"/>
    </row>
    <row r="20" spans="1:17" s="62" customFormat="1" ht="30" x14ac:dyDescent="0.25">
      <c r="A20" s="104">
        <v>12</v>
      </c>
      <c r="B20" s="104" t="s">
        <v>44</v>
      </c>
      <c r="C20" s="110" t="s">
        <v>326</v>
      </c>
      <c r="D20" s="104" t="s">
        <v>215</v>
      </c>
      <c r="E20" s="110" t="s">
        <v>224</v>
      </c>
      <c r="F20" s="110" t="s">
        <v>361</v>
      </c>
      <c r="G20" s="110" t="s">
        <v>383</v>
      </c>
      <c r="H20" s="110" t="s">
        <v>393</v>
      </c>
      <c r="I20" s="110" t="s">
        <v>227</v>
      </c>
      <c r="J20" s="124">
        <v>45</v>
      </c>
      <c r="K20" s="111">
        <f t="shared" si="0"/>
        <v>9000000</v>
      </c>
      <c r="L20" s="111">
        <v>405000000</v>
      </c>
      <c r="O20" s="56"/>
      <c r="Q20" s="57"/>
    </row>
    <row r="21" spans="1:17" s="62" customFormat="1" ht="30" x14ac:dyDescent="0.25">
      <c r="A21" s="104">
        <v>13</v>
      </c>
      <c r="B21" s="104" t="s">
        <v>44</v>
      </c>
      <c r="C21" s="110" t="s">
        <v>344</v>
      </c>
      <c r="D21" s="104" t="s">
        <v>215</v>
      </c>
      <c r="E21" s="110" t="s">
        <v>225</v>
      </c>
      <c r="F21" s="110" t="s">
        <v>362</v>
      </c>
      <c r="G21" s="110" t="s">
        <v>329</v>
      </c>
      <c r="H21" s="110" t="s">
        <v>332</v>
      </c>
      <c r="I21" s="110" t="s">
        <v>227</v>
      </c>
      <c r="J21" s="124">
        <v>1</v>
      </c>
      <c r="K21" s="111">
        <f t="shared" si="0"/>
        <v>2960000.01</v>
      </c>
      <c r="L21" s="111">
        <v>2960000.01</v>
      </c>
      <c r="O21" s="56"/>
      <c r="Q21" s="57"/>
    </row>
    <row r="22" spans="1:17" s="62" customFormat="1" ht="30" x14ac:dyDescent="0.25">
      <c r="A22" s="104">
        <v>14</v>
      </c>
      <c r="B22" s="104" t="s">
        <v>44</v>
      </c>
      <c r="C22" s="110" t="s">
        <v>345</v>
      </c>
      <c r="D22" s="104" t="s">
        <v>215</v>
      </c>
      <c r="E22" s="110" t="s">
        <v>224</v>
      </c>
      <c r="F22" s="110" t="s">
        <v>363</v>
      </c>
      <c r="G22" s="110" t="s">
        <v>265</v>
      </c>
      <c r="H22" s="110" t="s">
        <v>267</v>
      </c>
      <c r="I22" s="110" t="s">
        <v>227</v>
      </c>
      <c r="J22" s="124">
        <v>4</v>
      </c>
      <c r="K22" s="111">
        <f t="shared" si="0"/>
        <v>4150000</v>
      </c>
      <c r="L22" s="111">
        <v>16600000</v>
      </c>
      <c r="O22" s="56"/>
      <c r="Q22" s="57"/>
    </row>
    <row r="23" spans="1:17" s="62" customFormat="1" ht="30" x14ac:dyDescent="0.25">
      <c r="A23" s="104">
        <v>15</v>
      </c>
      <c r="B23" s="104" t="s">
        <v>44</v>
      </c>
      <c r="C23" s="110" t="s">
        <v>346</v>
      </c>
      <c r="D23" s="104" t="s">
        <v>215</v>
      </c>
      <c r="E23" s="110" t="s">
        <v>224</v>
      </c>
      <c r="F23" s="110" t="s">
        <v>364</v>
      </c>
      <c r="G23" s="110" t="s">
        <v>265</v>
      </c>
      <c r="H23" s="110" t="s">
        <v>267</v>
      </c>
      <c r="I23" s="110" t="s">
        <v>227</v>
      </c>
      <c r="J23" s="124">
        <v>10</v>
      </c>
      <c r="K23" s="111">
        <f t="shared" si="0"/>
        <v>2475000</v>
      </c>
      <c r="L23" s="111">
        <v>24750000</v>
      </c>
      <c r="O23" s="56"/>
      <c r="Q23" s="57"/>
    </row>
    <row r="24" spans="1:17" s="62" customFormat="1" ht="30" x14ac:dyDescent="0.25">
      <c r="A24" s="104">
        <v>16</v>
      </c>
      <c r="B24" s="104" t="s">
        <v>44</v>
      </c>
      <c r="C24" s="110" t="s">
        <v>324</v>
      </c>
      <c r="D24" s="104" t="s">
        <v>215</v>
      </c>
      <c r="E24" s="110" t="s">
        <v>224</v>
      </c>
      <c r="F24" s="110" t="s">
        <v>365</v>
      </c>
      <c r="G24" s="110" t="s">
        <v>384</v>
      </c>
      <c r="H24" s="110" t="s">
        <v>394</v>
      </c>
      <c r="I24" s="110" t="s">
        <v>227</v>
      </c>
      <c r="J24" s="124">
        <v>100</v>
      </c>
      <c r="K24" s="111">
        <f t="shared" si="0"/>
        <v>1499000</v>
      </c>
      <c r="L24" s="111">
        <v>149900000</v>
      </c>
      <c r="O24" s="56"/>
      <c r="Q24" s="57"/>
    </row>
    <row r="25" spans="1:17" s="62" customFormat="1" ht="30" x14ac:dyDescent="0.25">
      <c r="A25" s="104">
        <v>17</v>
      </c>
      <c r="B25" s="104" t="s">
        <v>44</v>
      </c>
      <c r="C25" s="110" t="s">
        <v>324</v>
      </c>
      <c r="D25" s="104" t="s">
        <v>215</v>
      </c>
      <c r="E25" s="110" t="s">
        <v>224</v>
      </c>
      <c r="F25" s="110" t="s">
        <v>366</v>
      </c>
      <c r="G25" s="110" t="s">
        <v>384</v>
      </c>
      <c r="H25" s="110" t="s">
        <v>394</v>
      </c>
      <c r="I25" s="110" t="s">
        <v>227</v>
      </c>
      <c r="J25" s="124">
        <v>400</v>
      </c>
      <c r="K25" s="111">
        <f t="shared" si="0"/>
        <v>1199000</v>
      </c>
      <c r="L25" s="111">
        <v>479600000</v>
      </c>
      <c r="O25" s="56"/>
      <c r="Q25" s="57"/>
    </row>
    <row r="26" spans="1:17" s="62" customFormat="1" ht="30" x14ac:dyDescent="0.25">
      <c r="A26" s="104">
        <v>18</v>
      </c>
      <c r="B26" s="104" t="s">
        <v>44</v>
      </c>
      <c r="C26" s="110" t="s">
        <v>324</v>
      </c>
      <c r="D26" s="104" t="s">
        <v>215</v>
      </c>
      <c r="E26" s="110" t="s">
        <v>224</v>
      </c>
      <c r="F26" s="110" t="s">
        <v>367</v>
      </c>
      <c r="G26" s="110" t="s">
        <v>384</v>
      </c>
      <c r="H26" s="110" t="s">
        <v>394</v>
      </c>
      <c r="I26" s="110" t="s">
        <v>227</v>
      </c>
      <c r="J26" s="124">
        <v>85</v>
      </c>
      <c r="K26" s="111">
        <f t="shared" si="0"/>
        <v>1199000</v>
      </c>
      <c r="L26" s="111">
        <v>101915000</v>
      </c>
      <c r="O26" s="56"/>
      <c r="Q26" s="57"/>
    </row>
    <row r="27" spans="1:17" s="62" customFormat="1" ht="30" x14ac:dyDescent="0.25">
      <c r="A27" s="104">
        <v>19</v>
      </c>
      <c r="B27" s="104" t="s">
        <v>44</v>
      </c>
      <c r="C27" s="110" t="s">
        <v>347</v>
      </c>
      <c r="D27" s="104" t="s">
        <v>215</v>
      </c>
      <c r="E27" s="110" t="s">
        <v>224</v>
      </c>
      <c r="F27" s="110" t="s">
        <v>368</v>
      </c>
      <c r="G27" s="110" t="s">
        <v>385</v>
      </c>
      <c r="H27" s="110" t="s">
        <v>395</v>
      </c>
      <c r="I27" s="110" t="s">
        <v>227</v>
      </c>
      <c r="J27" s="124">
        <v>1</v>
      </c>
      <c r="K27" s="111">
        <f t="shared" si="0"/>
        <v>780000000</v>
      </c>
      <c r="L27" s="111">
        <v>780000000</v>
      </c>
      <c r="O27" s="56"/>
      <c r="Q27" s="57"/>
    </row>
    <row r="28" spans="1:17" s="62" customFormat="1" ht="30" x14ac:dyDescent="0.25">
      <c r="A28" s="104">
        <v>20</v>
      </c>
      <c r="B28" s="104" t="s">
        <v>44</v>
      </c>
      <c r="C28" s="110" t="s">
        <v>341</v>
      </c>
      <c r="D28" s="104" t="s">
        <v>215</v>
      </c>
      <c r="E28" s="110" t="s">
        <v>225</v>
      </c>
      <c r="F28" s="110" t="s">
        <v>369</v>
      </c>
      <c r="G28" s="110" t="s">
        <v>330</v>
      </c>
      <c r="H28" s="110" t="s">
        <v>333</v>
      </c>
      <c r="I28" s="110" t="s">
        <v>227</v>
      </c>
      <c r="J28" s="124">
        <v>46</v>
      </c>
      <c r="K28" s="111">
        <f t="shared" si="0"/>
        <v>596000</v>
      </c>
      <c r="L28" s="111">
        <v>27416000</v>
      </c>
      <c r="O28" s="56"/>
      <c r="Q28" s="57"/>
    </row>
    <row r="29" spans="1:17" s="62" customFormat="1" ht="30" x14ac:dyDescent="0.25">
      <c r="A29" s="104">
        <v>21</v>
      </c>
      <c r="B29" s="104" t="s">
        <v>44</v>
      </c>
      <c r="C29" s="110" t="s">
        <v>343</v>
      </c>
      <c r="D29" s="104" t="s">
        <v>215</v>
      </c>
      <c r="E29" s="110" t="s">
        <v>225</v>
      </c>
      <c r="F29" s="110" t="s">
        <v>370</v>
      </c>
      <c r="G29" s="110" t="s">
        <v>330</v>
      </c>
      <c r="H29" s="110" t="s">
        <v>333</v>
      </c>
      <c r="I29" s="110" t="s">
        <v>227</v>
      </c>
      <c r="J29" s="124">
        <v>96</v>
      </c>
      <c r="K29" s="111">
        <f t="shared" si="0"/>
        <v>2110000</v>
      </c>
      <c r="L29" s="111">
        <v>202560000</v>
      </c>
      <c r="O29" s="56"/>
      <c r="Q29" s="57"/>
    </row>
    <row r="30" spans="1:17" s="62" customFormat="1" ht="30" x14ac:dyDescent="0.25">
      <c r="A30" s="104">
        <v>22</v>
      </c>
      <c r="B30" s="104" t="s">
        <v>44</v>
      </c>
      <c r="C30" s="110" t="s">
        <v>348</v>
      </c>
      <c r="D30" s="104" t="s">
        <v>215</v>
      </c>
      <c r="E30" s="110" t="s">
        <v>225</v>
      </c>
      <c r="F30" s="110" t="s">
        <v>371</v>
      </c>
      <c r="G30" s="110" t="s">
        <v>330</v>
      </c>
      <c r="H30" s="110" t="s">
        <v>333</v>
      </c>
      <c r="I30" s="110" t="s">
        <v>334</v>
      </c>
      <c r="J30" s="124">
        <v>1</v>
      </c>
      <c r="K30" s="111">
        <f t="shared" si="0"/>
        <v>13543210</v>
      </c>
      <c r="L30" s="111">
        <v>13543210</v>
      </c>
      <c r="O30" s="56"/>
      <c r="Q30" s="57"/>
    </row>
    <row r="31" spans="1:17" s="62" customFormat="1" ht="30" x14ac:dyDescent="0.25">
      <c r="A31" s="104">
        <v>23</v>
      </c>
      <c r="B31" s="104" t="s">
        <v>44</v>
      </c>
      <c r="C31" s="110" t="s">
        <v>348</v>
      </c>
      <c r="D31" s="104" t="s">
        <v>215</v>
      </c>
      <c r="E31" s="110" t="s">
        <v>225</v>
      </c>
      <c r="F31" s="110" t="s">
        <v>372</v>
      </c>
      <c r="G31" s="110" t="s">
        <v>330</v>
      </c>
      <c r="H31" s="110" t="s">
        <v>333</v>
      </c>
      <c r="I31" s="110" t="s">
        <v>334</v>
      </c>
      <c r="J31" s="124">
        <v>1</v>
      </c>
      <c r="K31" s="111">
        <f t="shared" si="0"/>
        <v>14333224</v>
      </c>
      <c r="L31" s="111">
        <v>14333224</v>
      </c>
      <c r="O31" s="56"/>
      <c r="Q31" s="57"/>
    </row>
    <row r="32" spans="1:17" s="62" customFormat="1" ht="30" x14ac:dyDescent="0.25">
      <c r="A32" s="104">
        <v>24</v>
      </c>
      <c r="B32" s="104" t="s">
        <v>44</v>
      </c>
      <c r="C32" s="110" t="s">
        <v>327</v>
      </c>
      <c r="D32" s="104" t="s">
        <v>215</v>
      </c>
      <c r="E32" s="110" t="s">
        <v>224</v>
      </c>
      <c r="F32" s="110" t="s">
        <v>373</v>
      </c>
      <c r="G32" s="110" t="s">
        <v>386</v>
      </c>
      <c r="H32" s="110" t="s">
        <v>396</v>
      </c>
      <c r="I32" s="110" t="s">
        <v>230</v>
      </c>
      <c r="J32" s="124">
        <v>1</v>
      </c>
      <c r="K32" s="111">
        <f t="shared" si="0"/>
        <v>18850000</v>
      </c>
      <c r="L32" s="111">
        <v>18850000</v>
      </c>
      <c r="O32" s="56"/>
      <c r="Q32" s="57"/>
    </row>
    <row r="33" spans="1:17" s="62" customFormat="1" ht="30" x14ac:dyDescent="0.25">
      <c r="A33" s="104">
        <v>25</v>
      </c>
      <c r="B33" s="104" t="s">
        <v>44</v>
      </c>
      <c r="C33" s="110" t="s">
        <v>326</v>
      </c>
      <c r="D33" s="104" t="s">
        <v>215</v>
      </c>
      <c r="E33" s="110" t="s">
        <v>224</v>
      </c>
      <c r="F33" s="110" t="s">
        <v>374</v>
      </c>
      <c r="G33" s="110" t="s">
        <v>387</v>
      </c>
      <c r="H33" s="110" t="s">
        <v>397</v>
      </c>
      <c r="I33" s="110" t="s">
        <v>227</v>
      </c>
      <c r="J33" s="124">
        <v>70</v>
      </c>
      <c r="K33" s="111">
        <f t="shared" si="0"/>
        <v>9099999</v>
      </c>
      <c r="L33" s="111">
        <v>636999930</v>
      </c>
      <c r="O33" s="56"/>
      <c r="Q33" s="57"/>
    </row>
    <row r="34" spans="1:17" s="62" customFormat="1" ht="30" x14ac:dyDescent="0.25">
      <c r="A34" s="104">
        <v>26</v>
      </c>
      <c r="B34" s="104" t="s">
        <v>44</v>
      </c>
      <c r="C34" s="110" t="s">
        <v>327</v>
      </c>
      <c r="D34" s="104" t="s">
        <v>215</v>
      </c>
      <c r="E34" s="110" t="s">
        <v>224</v>
      </c>
      <c r="F34" s="110" t="s">
        <v>375</v>
      </c>
      <c r="G34" s="110" t="s">
        <v>388</v>
      </c>
      <c r="H34" s="110" t="s">
        <v>398</v>
      </c>
      <c r="I34" s="110" t="s">
        <v>230</v>
      </c>
      <c r="J34" s="124">
        <v>1</v>
      </c>
      <c r="K34" s="111">
        <f t="shared" si="0"/>
        <v>24396960</v>
      </c>
      <c r="L34" s="111">
        <v>24396960</v>
      </c>
      <c r="O34" s="56"/>
      <c r="Q34" s="57"/>
    </row>
    <row r="35" spans="1:17" s="62" customFormat="1" ht="30" x14ac:dyDescent="0.25">
      <c r="A35" s="104">
        <v>27</v>
      </c>
      <c r="B35" s="104" t="s">
        <v>44</v>
      </c>
      <c r="C35" s="110" t="s">
        <v>327</v>
      </c>
      <c r="D35" s="104" t="s">
        <v>215</v>
      </c>
      <c r="E35" s="110" t="s">
        <v>224</v>
      </c>
      <c r="F35" s="110" t="s">
        <v>376</v>
      </c>
      <c r="G35" s="110" t="s">
        <v>388</v>
      </c>
      <c r="H35" s="110" t="s">
        <v>398</v>
      </c>
      <c r="I35" s="110" t="s">
        <v>230</v>
      </c>
      <c r="J35" s="124">
        <v>1</v>
      </c>
      <c r="K35" s="111">
        <f t="shared" si="0"/>
        <v>9492000</v>
      </c>
      <c r="L35" s="111">
        <v>9492000</v>
      </c>
      <c r="O35" s="56"/>
      <c r="Q35" s="57"/>
    </row>
    <row r="36" spans="1:17" s="62" customFormat="1" ht="30" x14ac:dyDescent="0.25">
      <c r="A36" s="104">
        <v>28</v>
      </c>
      <c r="B36" s="104" t="s">
        <v>44</v>
      </c>
      <c r="C36" s="110" t="s">
        <v>327</v>
      </c>
      <c r="D36" s="104" t="s">
        <v>215</v>
      </c>
      <c r="E36" s="110" t="s">
        <v>225</v>
      </c>
      <c r="F36" s="110" t="s">
        <v>377</v>
      </c>
      <c r="G36" s="110" t="s">
        <v>330</v>
      </c>
      <c r="H36" s="110" t="s">
        <v>333</v>
      </c>
      <c r="I36" s="110" t="s">
        <v>227</v>
      </c>
      <c r="J36" s="124">
        <v>1</v>
      </c>
      <c r="K36" s="111">
        <f t="shared" si="0"/>
        <v>21112112</v>
      </c>
      <c r="L36" s="111">
        <v>21112112</v>
      </c>
      <c r="O36" s="56"/>
      <c r="Q36" s="57"/>
    </row>
    <row r="37" spans="1:17" s="62" customFormat="1" ht="30" x14ac:dyDescent="0.25">
      <c r="A37" s="104">
        <v>29</v>
      </c>
      <c r="B37" s="104" t="s">
        <v>44</v>
      </c>
      <c r="C37" s="110" t="s">
        <v>349</v>
      </c>
      <c r="D37" s="104" t="s">
        <v>215</v>
      </c>
      <c r="E37" s="110" t="s">
        <v>225</v>
      </c>
      <c r="F37" s="110" t="s">
        <v>378</v>
      </c>
      <c r="G37" s="110" t="s">
        <v>330</v>
      </c>
      <c r="H37" s="110" t="s">
        <v>333</v>
      </c>
      <c r="I37" s="110" t="s">
        <v>227</v>
      </c>
      <c r="J37" s="124">
        <v>10</v>
      </c>
      <c r="K37" s="111">
        <f t="shared" si="0"/>
        <v>245678</v>
      </c>
      <c r="L37" s="111">
        <v>2456780</v>
      </c>
      <c r="O37" s="56"/>
      <c r="Q37" s="57"/>
    </row>
    <row r="38" spans="1:17" s="62" customFormat="1" ht="15" x14ac:dyDescent="0.25">
      <c r="A38" s="104"/>
      <c r="B38" s="104"/>
      <c r="C38" s="106"/>
      <c r="D38" s="104"/>
      <c r="E38" s="106"/>
      <c r="F38" s="107"/>
      <c r="G38" s="106"/>
      <c r="H38" s="106"/>
      <c r="I38" s="105"/>
      <c r="J38" s="105"/>
      <c r="K38" s="115"/>
      <c r="L38" s="114"/>
      <c r="O38" s="56"/>
      <c r="Q38" s="57"/>
    </row>
    <row r="39" spans="1:17" s="62" customFormat="1" ht="135" customHeight="1" x14ac:dyDescent="0.25">
      <c r="A39" s="104"/>
      <c r="B39" s="104"/>
      <c r="C39" s="106"/>
      <c r="D39" s="104"/>
      <c r="E39" s="106"/>
      <c r="F39" s="107"/>
      <c r="G39" s="106"/>
      <c r="H39" s="106"/>
      <c r="I39" s="105"/>
      <c r="J39" s="105"/>
      <c r="K39" s="115"/>
      <c r="L39" s="114"/>
      <c r="O39" s="56"/>
      <c r="Q39" s="57"/>
    </row>
    <row r="40" spans="1:17" s="62" customFormat="1" hidden="1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O40" s="56"/>
      <c r="Q40" s="57"/>
    </row>
    <row r="41" spans="1:17" s="62" customFormat="1" hidden="1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O41" s="56"/>
      <c r="Q41" s="57"/>
    </row>
    <row r="42" spans="1:17" s="62" customFormat="1" hidden="1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O42" s="56"/>
      <c r="Q42" s="57"/>
    </row>
    <row r="43" spans="1:17" s="62" customFormat="1" hidden="1" x14ac:dyDescent="0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O43" s="56"/>
      <c r="Q43" s="57"/>
    </row>
    <row r="44" spans="1:17" s="62" customFormat="1" hidden="1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O44" s="56"/>
      <c r="Q44" s="57"/>
    </row>
    <row r="45" spans="1:17" s="62" customFormat="1" hidden="1" x14ac:dyDescent="0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O45" s="56"/>
      <c r="Q45" s="57"/>
    </row>
    <row r="46" spans="1:17" s="62" customFormat="1" hidden="1" x14ac:dyDescent="0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O46" s="56"/>
      <c r="Q46" s="57"/>
    </row>
    <row r="47" spans="1:17" s="62" customFormat="1" hidden="1" x14ac:dyDescent="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O47" s="56"/>
      <c r="Q47" s="57"/>
    </row>
    <row r="48" spans="1:17" s="62" customFormat="1" hidden="1" x14ac:dyDescent="0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O48" s="56"/>
      <c r="Q48" s="57"/>
    </row>
    <row r="49" spans="1:17" s="62" customFormat="1" hidden="1" x14ac:dyDescent="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O49" s="56"/>
      <c r="Q49" s="57"/>
    </row>
    <row r="50" spans="1:17" s="62" customFormat="1" hidden="1" x14ac:dyDescent="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O50" s="56"/>
      <c r="Q50" s="57"/>
    </row>
    <row r="51" spans="1:17" s="62" customFormat="1" hidden="1" x14ac:dyDescent="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O51" s="56"/>
      <c r="Q51" s="57"/>
    </row>
    <row r="52" spans="1:17" s="62" customFormat="1" hidden="1" x14ac:dyDescent="0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O52" s="56"/>
      <c r="Q52" s="57"/>
    </row>
    <row r="53" spans="1:17" s="62" customFormat="1" hidden="1" x14ac:dyDescent="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O53" s="56"/>
      <c r="Q53" s="57"/>
    </row>
    <row r="54" spans="1:17" s="62" customFormat="1" hidden="1" x14ac:dyDescent="0.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O54" s="56"/>
      <c r="Q54" s="57"/>
    </row>
    <row r="55" spans="1:17" s="62" customFormat="1" hidden="1" x14ac:dyDescent="0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O55" s="56"/>
      <c r="Q55" s="57"/>
    </row>
    <row r="56" spans="1:17" s="62" customFormat="1" hidden="1" x14ac:dyDescent="0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O56" s="56"/>
      <c r="Q56" s="57"/>
    </row>
    <row r="57" spans="1:17" s="62" customFormat="1" hidden="1" x14ac:dyDescent="0.2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O57" s="56"/>
      <c r="Q57" s="57"/>
    </row>
    <row r="58" spans="1:17" s="62" customFormat="1" hidden="1" x14ac:dyDescent="0.2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O58" s="56"/>
      <c r="Q58" s="57"/>
    </row>
    <row r="59" spans="1:17" s="62" customFormat="1" hidden="1" x14ac:dyDescent="0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O59" s="56"/>
      <c r="Q59" s="57"/>
    </row>
    <row r="60" spans="1:17" s="62" customFormat="1" hidden="1" x14ac:dyDescent="0.2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O60" s="56"/>
      <c r="Q60" s="57"/>
    </row>
    <row r="61" spans="1:17" s="62" customFormat="1" hidden="1" x14ac:dyDescent="0.2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O61" s="56"/>
      <c r="Q61" s="57"/>
    </row>
    <row r="62" spans="1:17" s="62" customFormat="1" hidden="1" x14ac:dyDescent="0.2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O62" s="56"/>
      <c r="Q62" s="57"/>
    </row>
    <row r="63" spans="1:17" s="62" customFormat="1" hidden="1" x14ac:dyDescent="0.2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O63" s="56"/>
      <c r="Q63" s="57"/>
    </row>
    <row r="64" spans="1:17" s="62" customFormat="1" hidden="1" x14ac:dyDescent="0.2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O64" s="56"/>
      <c r="Q64" s="57"/>
    </row>
    <row r="65" spans="1:17" s="62" customFormat="1" hidden="1" x14ac:dyDescent="0.2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O65" s="56"/>
      <c r="Q65" s="57"/>
    </row>
    <row r="66" spans="1:17" s="65" customFormat="1" x14ac:dyDescent="0.2">
      <c r="A66" s="54"/>
      <c r="B66" s="152" t="s">
        <v>3</v>
      </c>
      <c r="C66" s="153"/>
      <c r="D66" s="66"/>
      <c r="E66" s="54"/>
      <c r="F66" s="54"/>
      <c r="G66" s="54"/>
      <c r="H66" s="54"/>
      <c r="I66" s="54"/>
      <c r="J66" s="54"/>
      <c r="K66" s="54"/>
      <c r="L66" s="90">
        <f>SUM(L9:L65)</f>
        <v>3689800009.0100002</v>
      </c>
    </row>
    <row r="67" spans="1:17" ht="42" customHeight="1" x14ac:dyDescent="0.2">
      <c r="A67" s="148" t="s">
        <v>28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</row>
    <row r="68" spans="1:17" x14ac:dyDescent="0.2">
      <c r="L68" s="63"/>
    </row>
    <row r="69" spans="1:17" x14ac:dyDescent="0.2">
      <c r="L69" s="63"/>
    </row>
    <row r="70" spans="1:17" x14ac:dyDescent="0.2">
      <c r="L70" s="63"/>
    </row>
    <row r="71" spans="1:17" x14ac:dyDescent="0.2">
      <c r="L71" s="63"/>
    </row>
    <row r="72" spans="1:17" x14ac:dyDescent="0.2">
      <c r="L72" s="63"/>
    </row>
    <row r="74" spans="1:17" x14ac:dyDescent="0.2">
      <c r="K74" s="63"/>
      <c r="L74" s="64"/>
    </row>
    <row r="75" spans="1:17" x14ac:dyDescent="0.2">
      <c r="K75" s="63"/>
      <c r="L75" s="64"/>
    </row>
    <row r="76" spans="1:17" x14ac:dyDescent="0.2">
      <c r="K76" s="63"/>
    </row>
    <row r="78" spans="1:17" x14ac:dyDescent="0.2">
      <c r="K78" s="63"/>
    </row>
    <row r="79" spans="1:17" x14ac:dyDescent="0.2">
      <c r="J79" s="63"/>
    </row>
    <row r="80" spans="1:17" x14ac:dyDescent="0.2">
      <c r="J80" s="63"/>
    </row>
    <row r="81" spans="10:10" x14ac:dyDescent="0.2">
      <c r="J81" s="63"/>
    </row>
    <row r="82" spans="10:10" x14ac:dyDescent="0.2">
      <c r="J82" s="63"/>
    </row>
    <row r="83" spans="10:10" x14ac:dyDescent="0.2">
      <c r="J83" s="63"/>
    </row>
    <row r="85" spans="10:10" x14ac:dyDescent="0.2">
      <c r="J85" s="63"/>
    </row>
    <row r="87" spans="10:10" x14ac:dyDescent="0.2">
      <c r="J87" s="63"/>
    </row>
    <row r="89" spans="10:10" x14ac:dyDescent="0.2">
      <c r="J89" s="63"/>
    </row>
  </sheetData>
  <mergeCells count="16">
    <mergeCell ref="A67:L67"/>
    <mergeCell ref="A3:L3"/>
    <mergeCell ref="A4:L4"/>
    <mergeCell ref="A7:A8"/>
    <mergeCell ref="B7:B8"/>
    <mergeCell ref="C7:C8"/>
    <mergeCell ref="D7:D8"/>
    <mergeCell ref="E7:E8"/>
    <mergeCell ref="F7:F8"/>
    <mergeCell ref="B66:C66"/>
    <mergeCell ref="J1:L1"/>
    <mergeCell ref="J2:L2"/>
    <mergeCell ref="G7:H7"/>
    <mergeCell ref="I7:I8"/>
    <mergeCell ref="J7:J8"/>
    <mergeCell ref="K7:K8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9"/>
  <sheetViews>
    <sheetView tabSelected="1" topLeftCell="A4" zoomScale="115" zoomScaleNormal="115" workbookViewId="0">
      <pane xSplit="1" ySplit="5" topLeftCell="B9" activePane="bottomRight" state="frozen"/>
      <selection activeCell="A4" sqref="A4"/>
      <selection pane="topRight" activeCell="B4" sqref="B4"/>
      <selection pane="bottomLeft" activeCell="A9" sqref="A9"/>
      <selection pane="bottomRight" activeCell="A4" sqref="A4:L4"/>
    </sheetView>
  </sheetViews>
  <sheetFormatPr defaultRowHeight="12.75" x14ac:dyDescent="0.2"/>
  <cols>
    <col min="1" max="1" width="4.28515625" style="36" bestFit="1" customWidth="1"/>
    <col min="2" max="2" width="10.5703125" style="43" customWidth="1"/>
    <col min="3" max="3" width="43.28515625" style="59" customWidth="1"/>
    <col min="4" max="4" width="22.140625" style="36" customWidth="1"/>
    <col min="5" max="5" width="19.42578125" style="43" customWidth="1"/>
    <col min="6" max="6" width="28.28515625" style="89" customWidth="1"/>
    <col min="7" max="7" width="30.85546875" style="41" customWidth="1"/>
    <col min="8" max="8" width="21.28515625" style="36" customWidth="1"/>
    <col min="9" max="9" width="17.5703125" style="36" customWidth="1"/>
    <col min="10" max="10" width="18.28515625" style="36" customWidth="1"/>
    <col min="11" max="11" width="19.28515625" style="36" customWidth="1"/>
    <col min="12" max="12" width="22" style="36" customWidth="1"/>
    <col min="13" max="13" width="9.140625" style="36"/>
    <col min="14" max="14" width="10.85546875" style="36" bestFit="1" customWidth="1"/>
    <col min="15" max="16384" width="9.140625" style="36"/>
  </cols>
  <sheetData>
    <row r="1" spans="1:12" ht="69.75" customHeight="1" x14ac:dyDescent="0.2">
      <c r="A1" s="39"/>
      <c r="B1" s="58"/>
      <c r="C1" s="86"/>
      <c r="D1" s="39"/>
      <c r="E1" s="58"/>
      <c r="F1" s="88"/>
      <c r="G1" s="67"/>
      <c r="H1" s="39"/>
      <c r="I1" s="39"/>
      <c r="J1" s="157" t="s">
        <v>64</v>
      </c>
      <c r="K1" s="157"/>
      <c r="L1" s="157"/>
    </row>
    <row r="2" spans="1:12" x14ac:dyDescent="0.2">
      <c r="A2" s="39"/>
      <c r="B2" s="58"/>
      <c r="C2" s="86"/>
      <c r="D2" s="39"/>
      <c r="E2" s="58"/>
      <c r="F2" s="88"/>
      <c r="G2" s="67"/>
      <c r="H2" s="39"/>
      <c r="I2" s="39"/>
      <c r="J2" s="158" t="s">
        <v>63</v>
      </c>
      <c r="K2" s="158"/>
      <c r="L2" s="158"/>
    </row>
    <row r="3" spans="1:12" x14ac:dyDescent="0.2">
      <c r="A3" s="39"/>
      <c r="B3" s="58"/>
      <c r="C3" s="86"/>
      <c r="D3" s="39"/>
      <c r="E3" s="58"/>
      <c r="F3" s="88"/>
      <c r="G3" s="67"/>
      <c r="H3" s="39"/>
      <c r="I3" s="39"/>
      <c r="J3" s="68"/>
      <c r="K3" s="68"/>
      <c r="L3" s="68"/>
    </row>
    <row r="4" spans="1:12" ht="33" customHeight="1" x14ac:dyDescent="0.2">
      <c r="A4" s="160" t="s">
        <v>843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2" ht="23.25" customHeight="1" x14ac:dyDescent="0.2">
      <c r="A5" s="162" t="s">
        <v>49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7" spans="1:12" s="39" customFormat="1" ht="48" customHeight="1" x14ac:dyDescent="0.2">
      <c r="A7" s="156" t="s">
        <v>0</v>
      </c>
      <c r="B7" s="156" t="s">
        <v>32</v>
      </c>
      <c r="C7" s="156" t="s">
        <v>50</v>
      </c>
      <c r="D7" s="154" t="s">
        <v>51</v>
      </c>
      <c r="E7" s="156" t="s">
        <v>52</v>
      </c>
      <c r="F7" s="156" t="s">
        <v>53</v>
      </c>
      <c r="G7" s="159" t="s">
        <v>21</v>
      </c>
      <c r="H7" s="159"/>
      <c r="I7" s="156" t="s">
        <v>54</v>
      </c>
      <c r="J7" s="156" t="s">
        <v>55</v>
      </c>
      <c r="K7" s="156" t="s">
        <v>316</v>
      </c>
      <c r="L7" s="156" t="s">
        <v>62</v>
      </c>
    </row>
    <row r="8" spans="1:12" s="39" customFormat="1" ht="63.75" customHeight="1" x14ac:dyDescent="0.2">
      <c r="A8" s="156"/>
      <c r="B8" s="156"/>
      <c r="C8" s="156"/>
      <c r="D8" s="155"/>
      <c r="E8" s="156"/>
      <c r="F8" s="156"/>
      <c r="G8" s="92" t="s">
        <v>25</v>
      </c>
      <c r="H8" s="93" t="s">
        <v>26</v>
      </c>
      <c r="I8" s="156"/>
      <c r="J8" s="156"/>
      <c r="K8" s="156"/>
      <c r="L8" s="156"/>
    </row>
    <row r="9" spans="1:12" ht="30" x14ac:dyDescent="0.2">
      <c r="A9" s="94">
        <v>1</v>
      </c>
      <c r="B9" s="123" t="s">
        <v>44</v>
      </c>
      <c r="C9" s="91" t="s">
        <v>271</v>
      </c>
      <c r="D9" s="94" t="s">
        <v>215</v>
      </c>
      <c r="E9" s="91" t="s">
        <v>224</v>
      </c>
      <c r="F9" s="91" t="s">
        <v>484</v>
      </c>
      <c r="G9" s="91" t="s">
        <v>300</v>
      </c>
      <c r="H9" s="91" t="s">
        <v>307</v>
      </c>
      <c r="I9" s="91" t="s">
        <v>228</v>
      </c>
      <c r="J9" s="91">
        <v>1000</v>
      </c>
      <c r="K9" s="112">
        <f>+L9/J9</f>
        <v>5991</v>
      </c>
      <c r="L9" s="113">
        <v>5991000</v>
      </c>
    </row>
    <row r="10" spans="1:12" ht="30" x14ac:dyDescent="0.2">
      <c r="A10" s="94">
        <v>2</v>
      </c>
      <c r="B10" s="94" t="s">
        <v>44</v>
      </c>
      <c r="C10" s="91" t="s">
        <v>271</v>
      </c>
      <c r="D10" s="94" t="s">
        <v>215</v>
      </c>
      <c r="E10" s="91" t="s">
        <v>224</v>
      </c>
      <c r="F10" s="91" t="s">
        <v>485</v>
      </c>
      <c r="G10" s="91" t="s">
        <v>300</v>
      </c>
      <c r="H10" s="91" t="s">
        <v>307</v>
      </c>
      <c r="I10" s="91" t="s">
        <v>228</v>
      </c>
      <c r="J10" s="91">
        <v>1000</v>
      </c>
      <c r="K10" s="112">
        <f t="shared" ref="K10:K73" si="0">+L10/J10</f>
        <v>9000</v>
      </c>
      <c r="L10" s="113">
        <v>9000000</v>
      </c>
    </row>
    <row r="11" spans="1:12" ht="30" x14ac:dyDescent="0.2">
      <c r="A11" s="94">
        <v>3</v>
      </c>
      <c r="B11" s="123" t="s">
        <v>44</v>
      </c>
      <c r="C11" s="91" t="s">
        <v>399</v>
      </c>
      <c r="D11" s="94" t="s">
        <v>215</v>
      </c>
      <c r="E11" s="91" t="s">
        <v>224</v>
      </c>
      <c r="F11" s="91" t="s">
        <v>486</v>
      </c>
      <c r="G11" s="91" t="s">
        <v>612</v>
      </c>
      <c r="H11" s="91" t="s">
        <v>681</v>
      </c>
      <c r="I11" s="91" t="s">
        <v>740</v>
      </c>
      <c r="J11" s="91">
        <v>40</v>
      </c>
      <c r="K11" s="112">
        <f t="shared" si="0"/>
        <v>35000</v>
      </c>
      <c r="L11" s="113">
        <v>1400000</v>
      </c>
    </row>
    <row r="12" spans="1:12" ht="30" x14ac:dyDescent="0.2">
      <c r="A12" s="123">
        <v>4</v>
      </c>
      <c r="B12" s="123" t="s">
        <v>44</v>
      </c>
      <c r="C12" s="91" t="s">
        <v>400</v>
      </c>
      <c r="D12" s="94" t="s">
        <v>215</v>
      </c>
      <c r="E12" s="91" t="s">
        <v>224</v>
      </c>
      <c r="F12" s="91" t="s">
        <v>487</v>
      </c>
      <c r="G12" s="91" t="s">
        <v>612</v>
      </c>
      <c r="H12" s="91" t="s">
        <v>681</v>
      </c>
      <c r="I12" s="91" t="s">
        <v>741</v>
      </c>
      <c r="J12" s="91">
        <v>8</v>
      </c>
      <c r="K12" s="112">
        <f t="shared" si="0"/>
        <v>44800</v>
      </c>
      <c r="L12" s="113">
        <v>358400</v>
      </c>
    </row>
    <row r="13" spans="1:12" ht="30" x14ac:dyDescent="0.2">
      <c r="A13" s="123">
        <v>5</v>
      </c>
      <c r="B13" s="123" t="s">
        <v>44</v>
      </c>
      <c r="C13" s="91" t="s">
        <v>401</v>
      </c>
      <c r="D13" s="94" t="s">
        <v>215</v>
      </c>
      <c r="E13" s="91" t="s">
        <v>224</v>
      </c>
      <c r="F13" s="91" t="s">
        <v>488</v>
      </c>
      <c r="G13" s="91" t="s">
        <v>612</v>
      </c>
      <c r="H13" s="91" t="s">
        <v>681</v>
      </c>
      <c r="I13" s="91" t="s">
        <v>742</v>
      </c>
      <c r="J13" s="91">
        <v>2</v>
      </c>
      <c r="K13" s="112">
        <f t="shared" si="0"/>
        <v>40040</v>
      </c>
      <c r="L13" s="113">
        <v>80080</v>
      </c>
    </row>
    <row r="14" spans="1:12" ht="30" x14ac:dyDescent="0.2">
      <c r="A14" s="123">
        <v>6</v>
      </c>
      <c r="B14" s="123" t="s">
        <v>44</v>
      </c>
      <c r="C14" s="91" t="s">
        <v>402</v>
      </c>
      <c r="D14" s="94" t="s">
        <v>215</v>
      </c>
      <c r="E14" s="91" t="s">
        <v>224</v>
      </c>
      <c r="F14" s="91" t="s">
        <v>489</v>
      </c>
      <c r="G14" s="91" t="s">
        <v>612</v>
      </c>
      <c r="H14" s="91" t="s">
        <v>681</v>
      </c>
      <c r="I14" s="91" t="s">
        <v>228</v>
      </c>
      <c r="J14" s="91">
        <v>40</v>
      </c>
      <c r="K14" s="112">
        <f t="shared" si="0"/>
        <v>7280</v>
      </c>
      <c r="L14" s="113">
        <v>291200</v>
      </c>
    </row>
    <row r="15" spans="1:12" ht="30" x14ac:dyDescent="0.2">
      <c r="A15" s="123">
        <v>7</v>
      </c>
      <c r="B15" s="123" t="s">
        <v>44</v>
      </c>
      <c r="C15" s="91" t="s">
        <v>403</v>
      </c>
      <c r="D15" s="94" t="s">
        <v>215</v>
      </c>
      <c r="E15" s="91" t="s">
        <v>224</v>
      </c>
      <c r="F15" s="91" t="s">
        <v>490</v>
      </c>
      <c r="G15" s="91" t="s">
        <v>613</v>
      </c>
      <c r="H15" s="91" t="s">
        <v>682</v>
      </c>
      <c r="I15" s="91" t="s">
        <v>268</v>
      </c>
      <c r="J15" s="91">
        <v>400</v>
      </c>
      <c r="K15" s="112">
        <f t="shared" si="0"/>
        <v>3200</v>
      </c>
      <c r="L15" s="113">
        <v>1280000</v>
      </c>
    </row>
    <row r="16" spans="1:12" s="40" customFormat="1" ht="30" x14ac:dyDescent="0.2">
      <c r="A16" s="123">
        <v>8</v>
      </c>
      <c r="B16" s="123" t="s">
        <v>44</v>
      </c>
      <c r="C16" s="91" t="s">
        <v>404</v>
      </c>
      <c r="D16" s="94" t="s">
        <v>215</v>
      </c>
      <c r="E16" s="91" t="s">
        <v>224</v>
      </c>
      <c r="F16" s="91" t="s">
        <v>491</v>
      </c>
      <c r="G16" s="91" t="s">
        <v>613</v>
      </c>
      <c r="H16" s="91" t="s">
        <v>682</v>
      </c>
      <c r="I16" s="91" t="s">
        <v>227</v>
      </c>
      <c r="J16" s="91">
        <v>100</v>
      </c>
      <c r="K16" s="112">
        <f t="shared" si="0"/>
        <v>21900</v>
      </c>
      <c r="L16" s="113">
        <v>2190000</v>
      </c>
    </row>
    <row r="17" spans="1:12" ht="30" x14ac:dyDescent="0.2">
      <c r="A17" s="123">
        <v>9</v>
      </c>
      <c r="B17" s="123" t="s">
        <v>44</v>
      </c>
      <c r="C17" s="91" t="s">
        <v>405</v>
      </c>
      <c r="D17" s="94" t="s">
        <v>215</v>
      </c>
      <c r="E17" s="91" t="s">
        <v>224</v>
      </c>
      <c r="F17" s="91" t="s">
        <v>492</v>
      </c>
      <c r="G17" s="91" t="s">
        <v>613</v>
      </c>
      <c r="H17" s="91" t="s">
        <v>682</v>
      </c>
      <c r="I17" s="91" t="s">
        <v>227</v>
      </c>
      <c r="J17" s="91">
        <v>500</v>
      </c>
      <c r="K17" s="112">
        <f t="shared" si="0"/>
        <v>1700</v>
      </c>
      <c r="L17" s="113">
        <v>850000</v>
      </c>
    </row>
    <row r="18" spans="1:12" ht="30" x14ac:dyDescent="0.2">
      <c r="A18" s="123">
        <v>10</v>
      </c>
      <c r="B18" s="123" t="s">
        <v>44</v>
      </c>
      <c r="C18" s="91" t="s">
        <v>406</v>
      </c>
      <c r="D18" s="94" t="s">
        <v>215</v>
      </c>
      <c r="E18" s="91" t="s">
        <v>224</v>
      </c>
      <c r="F18" s="91" t="s">
        <v>493</v>
      </c>
      <c r="G18" s="91" t="s">
        <v>613</v>
      </c>
      <c r="H18" s="91" t="s">
        <v>682</v>
      </c>
      <c r="I18" s="91" t="s">
        <v>227</v>
      </c>
      <c r="J18" s="91">
        <v>240</v>
      </c>
      <c r="K18" s="112">
        <f t="shared" si="0"/>
        <v>27000</v>
      </c>
      <c r="L18" s="113">
        <v>6480000</v>
      </c>
    </row>
    <row r="19" spans="1:12" ht="30" x14ac:dyDescent="0.2">
      <c r="A19" s="123">
        <v>11</v>
      </c>
      <c r="B19" s="123" t="s">
        <v>44</v>
      </c>
      <c r="C19" s="91" t="s">
        <v>407</v>
      </c>
      <c r="D19" s="94" t="s">
        <v>215</v>
      </c>
      <c r="E19" s="91" t="s">
        <v>224</v>
      </c>
      <c r="F19" s="91" t="s">
        <v>494</v>
      </c>
      <c r="G19" s="91" t="s">
        <v>613</v>
      </c>
      <c r="H19" s="91" t="s">
        <v>682</v>
      </c>
      <c r="I19" s="91" t="s">
        <v>314</v>
      </c>
      <c r="J19" s="91">
        <v>125</v>
      </c>
      <c r="K19" s="112">
        <f t="shared" si="0"/>
        <v>11500</v>
      </c>
      <c r="L19" s="113">
        <v>1437500</v>
      </c>
    </row>
    <row r="20" spans="1:12" ht="30" x14ac:dyDescent="0.2">
      <c r="A20" s="123">
        <v>12</v>
      </c>
      <c r="B20" s="123" t="s">
        <v>44</v>
      </c>
      <c r="C20" s="91" t="s">
        <v>408</v>
      </c>
      <c r="D20" s="94" t="s">
        <v>215</v>
      </c>
      <c r="E20" s="91" t="s">
        <v>224</v>
      </c>
      <c r="F20" s="91" t="s">
        <v>495</v>
      </c>
      <c r="G20" s="91" t="s">
        <v>613</v>
      </c>
      <c r="H20" s="91" t="s">
        <v>682</v>
      </c>
      <c r="I20" s="91" t="s">
        <v>227</v>
      </c>
      <c r="J20" s="91">
        <v>300</v>
      </c>
      <c r="K20" s="112">
        <f t="shared" si="0"/>
        <v>3700</v>
      </c>
      <c r="L20" s="113">
        <v>1110000</v>
      </c>
    </row>
    <row r="21" spans="1:12" ht="30" x14ac:dyDescent="0.2">
      <c r="A21" s="123">
        <v>13</v>
      </c>
      <c r="B21" s="123" t="s">
        <v>44</v>
      </c>
      <c r="C21" s="91" t="s">
        <v>409</v>
      </c>
      <c r="D21" s="94" t="s">
        <v>215</v>
      </c>
      <c r="E21" s="91" t="s">
        <v>224</v>
      </c>
      <c r="F21" s="91" t="s">
        <v>496</v>
      </c>
      <c r="G21" s="91" t="s">
        <v>613</v>
      </c>
      <c r="H21" s="91" t="s">
        <v>682</v>
      </c>
      <c r="I21" s="91" t="s">
        <v>227</v>
      </c>
      <c r="J21" s="91">
        <v>300</v>
      </c>
      <c r="K21" s="112">
        <f t="shared" si="0"/>
        <v>10400</v>
      </c>
      <c r="L21" s="113">
        <v>3120000</v>
      </c>
    </row>
    <row r="22" spans="1:12" ht="30" x14ac:dyDescent="0.2">
      <c r="A22" s="123">
        <v>14</v>
      </c>
      <c r="B22" s="123" t="s">
        <v>44</v>
      </c>
      <c r="C22" s="91" t="s">
        <v>410</v>
      </c>
      <c r="D22" s="94" t="s">
        <v>215</v>
      </c>
      <c r="E22" s="91" t="s">
        <v>224</v>
      </c>
      <c r="F22" s="91" t="s">
        <v>497</v>
      </c>
      <c r="G22" s="91" t="s">
        <v>301</v>
      </c>
      <c r="H22" s="91" t="s">
        <v>308</v>
      </c>
      <c r="I22" s="91" t="s">
        <v>227</v>
      </c>
      <c r="J22" s="91">
        <v>100</v>
      </c>
      <c r="K22" s="112">
        <f t="shared" si="0"/>
        <v>8176</v>
      </c>
      <c r="L22" s="113">
        <v>817600</v>
      </c>
    </row>
    <row r="23" spans="1:12" ht="30" x14ac:dyDescent="0.2">
      <c r="A23" s="123">
        <v>15</v>
      </c>
      <c r="B23" s="123" t="s">
        <v>44</v>
      </c>
      <c r="C23" s="91" t="s">
        <v>411</v>
      </c>
      <c r="D23" s="94" t="s">
        <v>215</v>
      </c>
      <c r="E23" s="91" t="s">
        <v>224</v>
      </c>
      <c r="F23" s="91" t="s">
        <v>498</v>
      </c>
      <c r="G23" s="91" t="s">
        <v>301</v>
      </c>
      <c r="H23" s="91" t="s">
        <v>308</v>
      </c>
      <c r="I23" s="91" t="s">
        <v>314</v>
      </c>
      <c r="J23" s="91">
        <v>13</v>
      </c>
      <c r="K23" s="112">
        <f t="shared" si="0"/>
        <v>21500</v>
      </c>
      <c r="L23" s="113">
        <v>279500</v>
      </c>
    </row>
    <row r="24" spans="1:12" s="42" customFormat="1" ht="30" x14ac:dyDescent="0.2">
      <c r="A24" s="123">
        <v>16</v>
      </c>
      <c r="B24" s="123" t="s">
        <v>44</v>
      </c>
      <c r="C24" s="91" t="s">
        <v>217</v>
      </c>
      <c r="D24" s="94" t="s">
        <v>215</v>
      </c>
      <c r="E24" s="91" t="s">
        <v>224</v>
      </c>
      <c r="F24" s="91" t="s">
        <v>499</v>
      </c>
      <c r="G24" s="91" t="s">
        <v>302</v>
      </c>
      <c r="H24" s="91" t="s">
        <v>309</v>
      </c>
      <c r="I24" s="91" t="s">
        <v>229</v>
      </c>
      <c r="J24" s="91">
        <v>20</v>
      </c>
      <c r="K24" s="112">
        <f t="shared" si="0"/>
        <v>503000</v>
      </c>
      <c r="L24" s="113">
        <v>10060000</v>
      </c>
    </row>
    <row r="25" spans="1:12" ht="30" x14ac:dyDescent="0.2">
      <c r="A25" s="123">
        <v>17</v>
      </c>
      <c r="B25" s="123" t="s">
        <v>44</v>
      </c>
      <c r="C25" s="91" t="s">
        <v>412</v>
      </c>
      <c r="D25" s="94" t="s">
        <v>215</v>
      </c>
      <c r="E25" s="91" t="s">
        <v>224</v>
      </c>
      <c r="F25" s="91" t="s">
        <v>500</v>
      </c>
      <c r="G25" s="91" t="s">
        <v>614</v>
      </c>
      <c r="H25" s="91" t="s">
        <v>683</v>
      </c>
      <c r="I25" s="91" t="s">
        <v>227</v>
      </c>
      <c r="J25" s="91">
        <v>1</v>
      </c>
      <c r="K25" s="112">
        <f t="shared" si="0"/>
        <v>2249922</v>
      </c>
      <c r="L25" s="113">
        <v>2249922</v>
      </c>
    </row>
    <row r="26" spans="1:12" ht="30" x14ac:dyDescent="0.2">
      <c r="A26" s="123">
        <v>18</v>
      </c>
      <c r="B26" s="123" t="s">
        <v>44</v>
      </c>
      <c r="C26" s="91" t="s">
        <v>217</v>
      </c>
      <c r="D26" s="94" t="s">
        <v>215</v>
      </c>
      <c r="E26" s="91" t="s">
        <v>224</v>
      </c>
      <c r="F26" s="91" t="s">
        <v>501</v>
      </c>
      <c r="G26" s="91" t="s">
        <v>615</v>
      </c>
      <c r="H26" s="91" t="s">
        <v>684</v>
      </c>
      <c r="I26" s="91" t="s">
        <v>229</v>
      </c>
      <c r="J26" s="91">
        <v>200</v>
      </c>
      <c r="K26" s="112">
        <f t="shared" si="0"/>
        <v>47400</v>
      </c>
      <c r="L26" s="113">
        <v>9480000</v>
      </c>
    </row>
    <row r="27" spans="1:12" ht="30" x14ac:dyDescent="0.2">
      <c r="A27" s="123">
        <v>19</v>
      </c>
      <c r="B27" s="123" t="s">
        <v>44</v>
      </c>
      <c r="C27" s="91" t="s">
        <v>413</v>
      </c>
      <c r="D27" s="94" t="s">
        <v>215</v>
      </c>
      <c r="E27" s="91" t="s">
        <v>225</v>
      </c>
      <c r="F27" s="91" t="s">
        <v>502</v>
      </c>
      <c r="G27" s="91" t="s">
        <v>260</v>
      </c>
      <c r="H27" s="91" t="s">
        <v>262</v>
      </c>
      <c r="I27" s="91" t="s">
        <v>227</v>
      </c>
      <c r="J27" s="91">
        <v>200</v>
      </c>
      <c r="K27" s="112">
        <f t="shared" si="0"/>
        <v>6900</v>
      </c>
      <c r="L27" s="113">
        <v>1380000</v>
      </c>
    </row>
    <row r="28" spans="1:12" ht="30" x14ac:dyDescent="0.2">
      <c r="A28" s="123">
        <v>20</v>
      </c>
      <c r="B28" s="123" t="s">
        <v>44</v>
      </c>
      <c r="C28" s="91" t="s">
        <v>219</v>
      </c>
      <c r="D28" s="94" t="s">
        <v>215</v>
      </c>
      <c r="E28" s="91" t="s">
        <v>225</v>
      </c>
      <c r="F28" s="91" t="s">
        <v>503</v>
      </c>
      <c r="G28" s="91" t="s">
        <v>260</v>
      </c>
      <c r="H28" s="91" t="s">
        <v>262</v>
      </c>
      <c r="I28" s="91" t="s">
        <v>740</v>
      </c>
      <c r="J28" s="91">
        <v>500</v>
      </c>
      <c r="K28" s="112">
        <f t="shared" si="0"/>
        <v>11800</v>
      </c>
      <c r="L28" s="113">
        <v>5900000</v>
      </c>
    </row>
    <row r="29" spans="1:12" ht="30" x14ac:dyDescent="0.2">
      <c r="A29" s="123">
        <v>21</v>
      </c>
      <c r="B29" s="123" t="s">
        <v>44</v>
      </c>
      <c r="C29" s="91" t="s">
        <v>221</v>
      </c>
      <c r="D29" s="94" t="s">
        <v>215</v>
      </c>
      <c r="E29" s="91" t="s">
        <v>224</v>
      </c>
      <c r="F29" s="91" t="s">
        <v>504</v>
      </c>
      <c r="G29" s="91" t="s">
        <v>220</v>
      </c>
      <c r="H29" s="91" t="s">
        <v>226</v>
      </c>
      <c r="I29" s="91" t="s">
        <v>227</v>
      </c>
      <c r="J29" s="91">
        <v>30</v>
      </c>
      <c r="K29" s="112">
        <f t="shared" si="0"/>
        <v>383488</v>
      </c>
      <c r="L29" s="113">
        <v>11504640</v>
      </c>
    </row>
    <row r="30" spans="1:12" ht="30" x14ac:dyDescent="0.2">
      <c r="A30" s="123">
        <v>22</v>
      </c>
      <c r="B30" s="123" t="s">
        <v>44</v>
      </c>
      <c r="C30" s="91" t="s">
        <v>290</v>
      </c>
      <c r="D30" s="94" t="s">
        <v>215</v>
      </c>
      <c r="E30" s="91" t="s">
        <v>224</v>
      </c>
      <c r="F30" s="91" t="s">
        <v>505</v>
      </c>
      <c r="G30" s="91" t="s">
        <v>303</v>
      </c>
      <c r="H30" s="91" t="s">
        <v>310</v>
      </c>
      <c r="I30" s="91" t="s">
        <v>227</v>
      </c>
      <c r="J30" s="91">
        <v>27000</v>
      </c>
      <c r="K30" s="112">
        <f t="shared" si="0"/>
        <v>350</v>
      </c>
      <c r="L30" s="113">
        <v>9450000</v>
      </c>
    </row>
    <row r="31" spans="1:12" ht="30" x14ac:dyDescent="0.2">
      <c r="A31" s="123">
        <v>23</v>
      </c>
      <c r="B31" s="123" t="s">
        <v>44</v>
      </c>
      <c r="C31" s="91" t="s">
        <v>414</v>
      </c>
      <c r="D31" s="94" t="s">
        <v>215</v>
      </c>
      <c r="E31" s="91" t="s">
        <v>224</v>
      </c>
      <c r="F31" s="91" t="s">
        <v>506</v>
      </c>
      <c r="G31" s="91" t="s">
        <v>616</v>
      </c>
      <c r="H31" s="91" t="s">
        <v>685</v>
      </c>
      <c r="I31" s="91" t="s">
        <v>227</v>
      </c>
      <c r="J31" s="91">
        <v>15</v>
      </c>
      <c r="K31" s="112">
        <f t="shared" si="0"/>
        <v>24945</v>
      </c>
      <c r="L31" s="113">
        <v>374175</v>
      </c>
    </row>
    <row r="32" spans="1:12" ht="30" x14ac:dyDescent="0.2">
      <c r="A32" s="123">
        <v>24</v>
      </c>
      <c r="B32" s="123" t="s">
        <v>44</v>
      </c>
      <c r="C32" s="91" t="s">
        <v>415</v>
      </c>
      <c r="D32" s="94" t="s">
        <v>215</v>
      </c>
      <c r="E32" s="91" t="s">
        <v>224</v>
      </c>
      <c r="F32" s="91" t="s">
        <v>507</v>
      </c>
      <c r="G32" s="91" t="s">
        <v>617</v>
      </c>
      <c r="H32" s="91" t="s">
        <v>686</v>
      </c>
      <c r="I32" s="91" t="s">
        <v>227</v>
      </c>
      <c r="J32" s="91">
        <v>100</v>
      </c>
      <c r="K32" s="112">
        <f t="shared" si="0"/>
        <v>15500</v>
      </c>
      <c r="L32" s="113">
        <v>1550000</v>
      </c>
    </row>
    <row r="33" spans="1:12" ht="30" x14ac:dyDescent="0.2">
      <c r="A33" s="123">
        <v>25</v>
      </c>
      <c r="B33" s="123" t="s">
        <v>44</v>
      </c>
      <c r="C33" s="91" t="s">
        <v>416</v>
      </c>
      <c r="D33" s="94" t="s">
        <v>215</v>
      </c>
      <c r="E33" s="91" t="s">
        <v>224</v>
      </c>
      <c r="F33" s="91" t="s">
        <v>508</v>
      </c>
      <c r="G33" s="91" t="s">
        <v>617</v>
      </c>
      <c r="H33" s="91" t="s">
        <v>686</v>
      </c>
      <c r="I33" s="91" t="s">
        <v>228</v>
      </c>
      <c r="J33" s="91">
        <v>10</v>
      </c>
      <c r="K33" s="112">
        <f t="shared" si="0"/>
        <v>31800</v>
      </c>
      <c r="L33" s="113">
        <v>318000</v>
      </c>
    </row>
    <row r="34" spans="1:12" ht="30" x14ac:dyDescent="0.2">
      <c r="A34" s="123">
        <v>26</v>
      </c>
      <c r="B34" s="123" t="s">
        <v>44</v>
      </c>
      <c r="C34" s="91" t="s">
        <v>417</v>
      </c>
      <c r="D34" s="94" t="s">
        <v>215</v>
      </c>
      <c r="E34" s="91" t="s">
        <v>224</v>
      </c>
      <c r="F34" s="91" t="s">
        <v>509</v>
      </c>
      <c r="G34" s="91" t="s">
        <v>618</v>
      </c>
      <c r="H34" s="91" t="s">
        <v>687</v>
      </c>
      <c r="I34" s="91" t="s">
        <v>268</v>
      </c>
      <c r="J34" s="91">
        <v>120</v>
      </c>
      <c r="K34" s="112">
        <f t="shared" si="0"/>
        <v>7899</v>
      </c>
      <c r="L34" s="113">
        <v>947880</v>
      </c>
    </row>
    <row r="35" spans="1:12" ht="30" x14ac:dyDescent="0.2">
      <c r="A35" s="123">
        <v>27</v>
      </c>
      <c r="B35" s="123" t="s">
        <v>44</v>
      </c>
      <c r="C35" s="91" t="s">
        <v>418</v>
      </c>
      <c r="D35" s="94" t="s">
        <v>215</v>
      </c>
      <c r="E35" s="91" t="s">
        <v>224</v>
      </c>
      <c r="F35" s="91" t="s">
        <v>510</v>
      </c>
      <c r="G35" s="91" t="s">
        <v>618</v>
      </c>
      <c r="H35" s="91" t="s">
        <v>687</v>
      </c>
      <c r="I35" s="91" t="s">
        <v>228</v>
      </c>
      <c r="J35" s="91">
        <v>7</v>
      </c>
      <c r="K35" s="112">
        <f t="shared" si="0"/>
        <v>39999</v>
      </c>
      <c r="L35" s="113">
        <v>279993</v>
      </c>
    </row>
    <row r="36" spans="1:12" ht="30" x14ac:dyDescent="0.2">
      <c r="A36" s="123">
        <v>28</v>
      </c>
      <c r="B36" s="123" t="s">
        <v>44</v>
      </c>
      <c r="C36" s="91" t="s">
        <v>222</v>
      </c>
      <c r="D36" s="94" t="s">
        <v>215</v>
      </c>
      <c r="E36" s="91" t="s">
        <v>224</v>
      </c>
      <c r="F36" s="91" t="s">
        <v>511</v>
      </c>
      <c r="G36" s="91" t="s">
        <v>304</v>
      </c>
      <c r="H36" s="91" t="s">
        <v>311</v>
      </c>
      <c r="I36" s="91" t="s">
        <v>231</v>
      </c>
      <c r="J36" s="91">
        <v>1000</v>
      </c>
      <c r="K36" s="112">
        <f t="shared" si="0"/>
        <v>89600</v>
      </c>
      <c r="L36" s="113">
        <v>89600000</v>
      </c>
    </row>
    <row r="37" spans="1:12" ht="30" x14ac:dyDescent="0.2">
      <c r="A37" s="123">
        <v>29</v>
      </c>
      <c r="B37" s="123" t="s">
        <v>44</v>
      </c>
      <c r="C37" s="91" t="s">
        <v>222</v>
      </c>
      <c r="D37" s="94" t="s">
        <v>215</v>
      </c>
      <c r="E37" s="91" t="s">
        <v>224</v>
      </c>
      <c r="F37" s="91" t="s">
        <v>512</v>
      </c>
      <c r="G37" s="91" t="s">
        <v>304</v>
      </c>
      <c r="H37" s="91" t="s">
        <v>311</v>
      </c>
      <c r="I37" s="91" t="s">
        <v>231</v>
      </c>
      <c r="J37" s="91">
        <v>4000</v>
      </c>
      <c r="K37" s="112">
        <f t="shared" si="0"/>
        <v>89600</v>
      </c>
      <c r="L37" s="113">
        <v>358400000</v>
      </c>
    </row>
    <row r="38" spans="1:12" ht="30" x14ac:dyDescent="0.2">
      <c r="A38" s="123">
        <v>30</v>
      </c>
      <c r="B38" s="123" t="s">
        <v>44</v>
      </c>
      <c r="C38" s="91" t="s">
        <v>419</v>
      </c>
      <c r="D38" s="94" t="s">
        <v>215</v>
      </c>
      <c r="E38" s="91" t="s">
        <v>224</v>
      </c>
      <c r="F38" s="91" t="s">
        <v>513</v>
      </c>
      <c r="G38" s="91" t="s">
        <v>619</v>
      </c>
      <c r="H38" s="91" t="s">
        <v>688</v>
      </c>
      <c r="I38" s="91" t="s">
        <v>335</v>
      </c>
      <c r="J38" s="91">
        <v>15</v>
      </c>
      <c r="K38" s="112">
        <f t="shared" si="0"/>
        <v>20000</v>
      </c>
      <c r="L38" s="113">
        <v>300000</v>
      </c>
    </row>
    <row r="39" spans="1:12" ht="30" x14ac:dyDescent="0.2">
      <c r="A39" s="123">
        <v>31</v>
      </c>
      <c r="B39" s="123" t="s">
        <v>44</v>
      </c>
      <c r="C39" s="91" t="s">
        <v>420</v>
      </c>
      <c r="D39" s="94" t="s">
        <v>215</v>
      </c>
      <c r="E39" s="91" t="s">
        <v>225</v>
      </c>
      <c r="F39" s="91" t="s">
        <v>514</v>
      </c>
      <c r="G39" s="91" t="s">
        <v>620</v>
      </c>
      <c r="H39" s="91" t="s">
        <v>689</v>
      </c>
      <c r="I39" s="91" t="s">
        <v>227</v>
      </c>
      <c r="J39" s="91">
        <v>300</v>
      </c>
      <c r="K39" s="112">
        <f t="shared" si="0"/>
        <v>7840</v>
      </c>
      <c r="L39" s="113">
        <v>2352000</v>
      </c>
    </row>
    <row r="40" spans="1:12" ht="30" x14ac:dyDescent="0.2">
      <c r="A40" s="123">
        <v>32</v>
      </c>
      <c r="B40" s="123" t="s">
        <v>44</v>
      </c>
      <c r="C40" s="91" t="s">
        <v>421</v>
      </c>
      <c r="D40" s="94" t="s">
        <v>215</v>
      </c>
      <c r="E40" s="91" t="s">
        <v>224</v>
      </c>
      <c r="F40" s="91" t="s">
        <v>515</v>
      </c>
      <c r="G40" s="91" t="s">
        <v>621</v>
      </c>
      <c r="H40" s="91" t="s">
        <v>690</v>
      </c>
      <c r="I40" s="91" t="s">
        <v>227</v>
      </c>
      <c r="J40" s="91">
        <v>3</v>
      </c>
      <c r="K40" s="112">
        <f t="shared" si="0"/>
        <v>1200000</v>
      </c>
      <c r="L40" s="113">
        <v>3600000</v>
      </c>
    </row>
    <row r="41" spans="1:12" ht="30" x14ac:dyDescent="0.2">
      <c r="A41" s="123">
        <v>33</v>
      </c>
      <c r="B41" s="123" t="s">
        <v>44</v>
      </c>
      <c r="C41" s="91" t="s">
        <v>298</v>
      </c>
      <c r="D41" s="94" t="s">
        <v>215</v>
      </c>
      <c r="E41" s="91" t="s">
        <v>224</v>
      </c>
      <c r="F41" s="91" t="s">
        <v>516</v>
      </c>
      <c r="G41" s="91" t="s">
        <v>622</v>
      </c>
      <c r="H41" s="91" t="s">
        <v>691</v>
      </c>
      <c r="I41" s="91" t="s">
        <v>228</v>
      </c>
      <c r="J41" s="91">
        <v>300</v>
      </c>
      <c r="K41" s="112">
        <f t="shared" si="0"/>
        <v>5000</v>
      </c>
      <c r="L41" s="113">
        <v>1500000</v>
      </c>
    </row>
    <row r="42" spans="1:12" ht="30" x14ac:dyDescent="0.2">
      <c r="A42" s="123">
        <v>34</v>
      </c>
      <c r="B42" s="123" t="s">
        <v>44</v>
      </c>
      <c r="C42" s="91" t="s">
        <v>422</v>
      </c>
      <c r="D42" s="94" t="s">
        <v>215</v>
      </c>
      <c r="E42" s="91" t="s">
        <v>224</v>
      </c>
      <c r="F42" s="91" t="s">
        <v>517</v>
      </c>
      <c r="G42" s="91" t="s">
        <v>623</v>
      </c>
      <c r="H42" s="91" t="s">
        <v>692</v>
      </c>
      <c r="I42" s="91" t="s">
        <v>228</v>
      </c>
      <c r="J42" s="91">
        <v>150</v>
      </c>
      <c r="K42" s="112">
        <f t="shared" si="0"/>
        <v>23492</v>
      </c>
      <c r="L42" s="113">
        <v>3523800</v>
      </c>
    </row>
    <row r="43" spans="1:12" ht="30" x14ac:dyDescent="0.2">
      <c r="A43" s="123">
        <v>35</v>
      </c>
      <c r="B43" s="123" t="s">
        <v>44</v>
      </c>
      <c r="C43" s="91" t="s">
        <v>423</v>
      </c>
      <c r="D43" s="94" t="s">
        <v>215</v>
      </c>
      <c r="E43" s="91" t="s">
        <v>225</v>
      </c>
      <c r="F43" s="91" t="s">
        <v>518</v>
      </c>
      <c r="G43" s="91" t="s">
        <v>623</v>
      </c>
      <c r="H43" s="91" t="s">
        <v>692</v>
      </c>
      <c r="I43" s="91" t="s">
        <v>228</v>
      </c>
      <c r="J43" s="91">
        <v>1000</v>
      </c>
      <c r="K43" s="112">
        <f t="shared" si="0"/>
        <v>8484</v>
      </c>
      <c r="L43" s="113">
        <v>8484000</v>
      </c>
    </row>
    <row r="44" spans="1:12" ht="30" x14ac:dyDescent="0.2">
      <c r="A44" s="123">
        <v>36</v>
      </c>
      <c r="B44" s="123" t="s">
        <v>44</v>
      </c>
      <c r="C44" s="91" t="s">
        <v>424</v>
      </c>
      <c r="D44" s="94" t="s">
        <v>215</v>
      </c>
      <c r="E44" s="91" t="s">
        <v>224</v>
      </c>
      <c r="F44" s="91" t="s">
        <v>519</v>
      </c>
      <c r="G44" s="91" t="s">
        <v>623</v>
      </c>
      <c r="H44" s="91" t="s">
        <v>692</v>
      </c>
      <c r="I44" s="91" t="s">
        <v>228</v>
      </c>
      <c r="J44" s="91">
        <v>100</v>
      </c>
      <c r="K44" s="112">
        <f t="shared" si="0"/>
        <v>21980</v>
      </c>
      <c r="L44" s="113">
        <v>2198000</v>
      </c>
    </row>
    <row r="45" spans="1:12" ht="30" x14ac:dyDescent="0.2">
      <c r="A45" s="123">
        <v>37</v>
      </c>
      <c r="B45" s="123" t="s">
        <v>44</v>
      </c>
      <c r="C45" s="91" t="s">
        <v>425</v>
      </c>
      <c r="D45" s="94" t="s">
        <v>215</v>
      </c>
      <c r="E45" s="91" t="s">
        <v>224</v>
      </c>
      <c r="F45" s="91" t="s">
        <v>520</v>
      </c>
      <c r="G45" s="91" t="s">
        <v>305</v>
      </c>
      <c r="H45" s="91" t="s">
        <v>312</v>
      </c>
      <c r="I45" s="91" t="s">
        <v>227</v>
      </c>
      <c r="J45" s="91">
        <v>1</v>
      </c>
      <c r="K45" s="112">
        <f t="shared" si="0"/>
        <v>700000</v>
      </c>
      <c r="L45" s="113">
        <v>700000</v>
      </c>
    </row>
    <row r="46" spans="1:12" ht="30" x14ac:dyDescent="0.2">
      <c r="A46" s="123">
        <v>38</v>
      </c>
      <c r="B46" s="123" t="s">
        <v>44</v>
      </c>
      <c r="C46" s="91" t="s">
        <v>426</v>
      </c>
      <c r="D46" s="94" t="s">
        <v>215</v>
      </c>
      <c r="E46" s="91" t="s">
        <v>224</v>
      </c>
      <c r="F46" s="91" t="s">
        <v>521</v>
      </c>
      <c r="G46" s="91" t="s">
        <v>624</v>
      </c>
      <c r="H46" s="91" t="s">
        <v>693</v>
      </c>
      <c r="I46" s="91" t="s">
        <v>743</v>
      </c>
      <c r="J46" s="91">
        <v>15</v>
      </c>
      <c r="K46" s="112">
        <f t="shared" si="0"/>
        <v>1865000</v>
      </c>
      <c r="L46" s="113">
        <v>27975000</v>
      </c>
    </row>
    <row r="47" spans="1:12" ht="30" x14ac:dyDescent="0.2">
      <c r="A47" s="123">
        <v>39</v>
      </c>
      <c r="B47" s="123" t="s">
        <v>44</v>
      </c>
      <c r="C47" s="91" t="s">
        <v>427</v>
      </c>
      <c r="D47" s="94" t="s">
        <v>215</v>
      </c>
      <c r="E47" s="91" t="s">
        <v>224</v>
      </c>
      <c r="F47" s="91" t="s">
        <v>522</v>
      </c>
      <c r="G47" s="91" t="s">
        <v>625</v>
      </c>
      <c r="H47" s="91" t="s">
        <v>694</v>
      </c>
      <c r="I47" s="91" t="s">
        <v>227</v>
      </c>
      <c r="J47" s="91">
        <v>494</v>
      </c>
      <c r="K47" s="112">
        <f t="shared" si="0"/>
        <v>39444</v>
      </c>
      <c r="L47" s="113">
        <v>19485336</v>
      </c>
    </row>
    <row r="48" spans="1:12" ht="30" x14ac:dyDescent="0.2">
      <c r="A48" s="123">
        <v>40</v>
      </c>
      <c r="B48" s="123" t="s">
        <v>44</v>
      </c>
      <c r="C48" s="91" t="s">
        <v>428</v>
      </c>
      <c r="D48" s="94" t="s">
        <v>215</v>
      </c>
      <c r="E48" s="91" t="s">
        <v>224</v>
      </c>
      <c r="F48" s="91" t="s">
        <v>523</v>
      </c>
      <c r="G48" s="91" t="s">
        <v>264</v>
      </c>
      <c r="H48" s="91" t="s">
        <v>266</v>
      </c>
      <c r="I48" s="91" t="s">
        <v>268</v>
      </c>
      <c r="J48" s="91">
        <v>60</v>
      </c>
      <c r="K48" s="112">
        <f t="shared" si="0"/>
        <v>6400</v>
      </c>
      <c r="L48" s="113">
        <v>384000</v>
      </c>
    </row>
    <row r="49" spans="1:12" ht="30" x14ac:dyDescent="0.2">
      <c r="A49" s="123">
        <v>41</v>
      </c>
      <c r="B49" s="123" t="s">
        <v>44</v>
      </c>
      <c r="C49" s="91" t="s">
        <v>218</v>
      </c>
      <c r="D49" s="94" t="s">
        <v>215</v>
      </c>
      <c r="E49" s="91" t="s">
        <v>224</v>
      </c>
      <c r="F49" s="91" t="s">
        <v>524</v>
      </c>
      <c r="G49" s="91" t="s">
        <v>626</v>
      </c>
      <c r="H49" s="91" t="s">
        <v>695</v>
      </c>
      <c r="I49" s="91" t="s">
        <v>227</v>
      </c>
      <c r="J49" s="91">
        <v>150</v>
      </c>
      <c r="K49" s="112">
        <f t="shared" si="0"/>
        <v>29900</v>
      </c>
      <c r="L49" s="113">
        <v>4485000</v>
      </c>
    </row>
    <row r="50" spans="1:12" ht="30" x14ac:dyDescent="0.2">
      <c r="A50" s="123">
        <v>42</v>
      </c>
      <c r="B50" s="123" t="s">
        <v>44</v>
      </c>
      <c r="C50" s="91" t="s">
        <v>429</v>
      </c>
      <c r="D50" s="94" t="s">
        <v>215</v>
      </c>
      <c r="E50" s="91" t="s">
        <v>224</v>
      </c>
      <c r="F50" s="91" t="s">
        <v>525</v>
      </c>
      <c r="G50" s="91" t="s">
        <v>626</v>
      </c>
      <c r="H50" s="91" t="s">
        <v>695</v>
      </c>
      <c r="I50" s="91" t="s">
        <v>227</v>
      </c>
      <c r="J50" s="91">
        <v>100</v>
      </c>
      <c r="K50" s="112">
        <f t="shared" si="0"/>
        <v>9900</v>
      </c>
      <c r="L50" s="113">
        <v>990000</v>
      </c>
    </row>
    <row r="51" spans="1:12" ht="30" x14ac:dyDescent="0.2">
      <c r="A51" s="123">
        <v>43</v>
      </c>
      <c r="B51" s="123" t="s">
        <v>44</v>
      </c>
      <c r="C51" s="91" t="s">
        <v>408</v>
      </c>
      <c r="D51" s="94" t="s">
        <v>215</v>
      </c>
      <c r="E51" s="91" t="s">
        <v>224</v>
      </c>
      <c r="F51" s="91" t="s">
        <v>526</v>
      </c>
      <c r="G51" s="91" t="s">
        <v>627</v>
      </c>
      <c r="H51" s="91" t="s">
        <v>696</v>
      </c>
      <c r="I51" s="91" t="s">
        <v>227</v>
      </c>
      <c r="J51" s="91">
        <v>50</v>
      </c>
      <c r="K51" s="112">
        <f t="shared" si="0"/>
        <v>25111</v>
      </c>
      <c r="L51" s="113">
        <v>1255550</v>
      </c>
    </row>
    <row r="52" spans="1:12" ht="30" x14ac:dyDescent="0.2">
      <c r="A52" s="123">
        <v>44</v>
      </c>
      <c r="B52" s="123" t="s">
        <v>44</v>
      </c>
      <c r="C52" s="91" t="s">
        <v>223</v>
      </c>
      <c r="D52" s="94" t="s">
        <v>215</v>
      </c>
      <c r="E52" s="91" t="s">
        <v>224</v>
      </c>
      <c r="F52" s="91" t="s">
        <v>527</v>
      </c>
      <c r="G52" s="91" t="s">
        <v>627</v>
      </c>
      <c r="H52" s="91" t="s">
        <v>696</v>
      </c>
      <c r="I52" s="91" t="s">
        <v>227</v>
      </c>
      <c r="J52" s="91">
        <v>65</v>
      </c>
      <c r="K52" s="112">
        <f t="shared" si="0"/>
        <v>12222</v>
      </c>
      <c r="L52" s="113">
        <v>794430</v>
      </c>
    </row>
    <row r="53" spans="1:12" ht="30" x14ac:dyDescent="0.2">
      <c r="A53" s="123">
        <v>45</v>
      </c>
      <c r="B53" s="123" t="s">
        <v>44</v>
      </c>
      <c r="C53" s="91" t="s">
        <v>223</v>
      </c>
      <c r="D53" s="94" t="s">
        <v>215</v>
      </c>
      <c r="E53" s="91" t="s">
        <v>224</v>
      </c>
      <c r="F53" s="91" t="s">
        <v>528</v>
      </c>
      <c r="G53" s="91" t="s">
        <v>627</v>
      </c>
      <c r="H53" s="91" t="s">
        <v>696</v>
      </c>
      <c r="I53" s="91" t="s">
        <v>227</v>
      </c>
      <c r="J53" s="91">
        <v>400</v>
      </c>
      <c r="K53" s="112">
        <f t="shared" si="0"/>
        <v>11722</v>
      </c>
      <c r="L53" s="113">
        <v>4688800</v>
      </c>
    </row>
    <row r="54" spans="1:12" ht="30" x14ac:dyDescent="0.2">
      <c r="A54" s="123">
        <v>46</v>
      </c>
      <c r="B54" s="123" t="s">
        <v>44</v>
      </c>
      <c r="C54" s="91" t="s">
        <v>430</v>
      </c>
      <c r="D54" s="94" t="s">
        <v>215</v>
      </c>
      <c r="E54" s="91" t="s">
        <v>224</v>
      </c>
      <c r="F54" s="91" t="s">
        <v>529</v>
      </c>
      <c r="G54" s="91" t="s">
        <v>628</v>
      </c>
      <c r="H54" s="91" t="s">
        <v>697</v>
      </c>
      <c r="I54" s="91" t="s">
        <v>227</v>
      </c>
      <c r="J54" s="91">
        <v>500</v>
      </c>
      <c r="K54" s="112">
        <f t="shared" si="0"/>
        <v>22222.01</v>
      </c>
      <c r="L54" s="113">
        <v>11111005</v>
      </c>
    </row>
    <row r="55" spans="1:12" ht="30" x14ac:dyDescent="0.2">
      <c r="A55" s="123">
        <v>47</v>
      </c>
      <c r="B55" s="123" t="s">
        <v>44</v>
      </c>
      <c r="C55" s="91" t="s">
        <v>291</v>
      </c>
      <c r="D55" s="94" t="s">
        <v>215</v>
      </c>
      <c r="E55" s="91" t="s">
        <v>224</v>
      </c>
      <c r="F55" s="91" t="s">
        <v>530</v>
      </c>
      <c r="G55" s="91" t="s">
        <v>629</v>
      </c>
      <c r="H55" s="91" t="s">
        <v>698</v>
      </c>
      <c r="I55" s="91" t="s">
        <v>268</v>
      </c>
      <c r="J55" s="91">
        <v>500</v>
      </c>
      <c r="K55" s="112">
        <f t="shared" si="0"/>
        <v>7900</v>
      </c>
      <c r="L55" s="113">
        <v>3950000</v>
      </c>
    </row>
    <row r="56" spans="1:12" ht="30" x14ac:dyDescent="0.2">
      <c r="A56" s="123">
        <v>48</v>
      </c>
      <c r="B56" s="123" t="s">
        <v>44</v>
      </c>
      <c r="C56" s="91" t="s">
        <v>296</v>
      </c>
      <c r="D56" s="94" t="s">
        <v>215</v>
      </c>
      <c r="E56" s="91" t="s">
        <v>224</v>
      </c>
      <c r="F56" s="91" t="s">
        <v>531</v>
      </c>
      <c r="G56" s="91" t="s">
        <v>630</v>
      </c>
      <c r="H56" s="91" t="s">
        <v>699</v>
      </c>
      <c r="I56" s="91" t="s">
        <v>744</v>
      </c>
      <c r="J56" s="91">
        <v>1</v>
      </c>
      <c r="K56" s="112">
        <f t="shared" si="0"/>
        <v>2129000</v>
      </c>
      <c r="L56" s="113">
        <v>2129000</v>
      </c>
    </row>
    <row r="57" spans="1:12" ht="30" x14ac:dyDescent="0.2">
      <c r="A57" s="123">
        <v>49</v>
      </c>
      <c r="B57" s="123" t="s">
        <v>44</v>
      </c>
      <c r="C57" s="91" t="s">
        <v>431</v>
      </c>
      <c r="D57" s="94" t="s">
        <v>215</v>
      </c>
      <c r="E57" s="91" t="s">
        <v>224</v>
      </c>
      <c r="F57" s="91" t="s">
        <v>532</v>
      </c>
      <c r="G57" s="91" t="s">
        <v>306</v>
      </c>
      <c r="H57" s="91" t="s">
        <v>313</v>
      </c>
      <c r="I57" s="91" t="s">
        <v>227</v>
      </c>
      <c r="J57" s="91">
        <v>50</v>
      </c>
      <c r="K57" s="112">
        <f t="shared" si="0"/>
        <v>46000</v>
      </c>
      <c r="L57" s="113">
        <v>2300000</v>
      </c>
    </row>
    <row r="58" spans="1:12" ht="30" x14ac:dyDescent="0.2">
      <c r="A58" s="123">
        <v>50</v>
      </c>
      <c r="B58" s="123" t="s">
        <v>44</v>
      </c>
      <c r="C58" s="91" t="s">
        <v>291</v>
      </c>
      <c r="D58" s="94" t="s">
        <v>215</v>
      </c>
      <c r="E58" s="91" t="s">
        <v>224</v>
      </c>
      <c r="F58" s="91" t="s">
        <v>533</v>
      </c>
      <c r="G58" s="91" t="s">
        <v>631</v>
      </c>
      <c r="H58" s="91" t="s">
        <v>700</v>
      </c>
      <c r="I58" s="91" t="s">
        <v>268</v>
      </c>
      <c r="J58" s="91">
        <v>100</v>
      </c>
      <c r="K58" s="112">
        <f t="shared" si="0"/>
        <v>8250</v>
      </c>
      <c r="L58" s="113">
        <v>825000</v>
      </c>
    </row>
    <row r="59" spans="1:12" ht="30" x14ac:dyDescent="0.2">
      <c r="A59" s="123">
        <v>51</v>
      </c>
      <c r="B59" s="123" t="s">
        <v>44</v>
      </c>
      <c r="C59" s="91" t="s">
        <v>432</v>
      </c>
      <c r="D59" s="94" t="s">
        <v>215</v>
      </c>
      <c r="E59" s="91" t="s">
        <v>224</v>
      </c>
      <c r="F59" s="91" t="s">
        <v>534</v>
      </c>
      <c r="G59" s="91" t="s">
        <v>632</v>
      </c>
      <c r="H59" s="91" t="s">
        <v>261</v>
      </c>
      <c r="I59" s="91" t="s">
        <v>227</v>
      </c>
      <c r="J59" s="91">
        <v>85</v>
      </c>
      <c r="K59" s="112">
        <f t="shared" si="0"/>
        <v>12222</v>
      </c>
      <c r="L59" s="113">
        <v>1038870</v>
      </c>
    </row>
    <row r="60" spans="1:12" ht="30" x14ac:dyDescent="0.2">
      <c r="A60" s="123">
        <v>52</v>
      </c>
      <c r="B60" s="123" t="s">
        <v>44</v>
      </c>
      <c r="C60" s="91" t="s">
        <v>433</v>
      </c>
      <c r="D60" s="94" t="s">
        <v>215</v>
      </c>
      <c r="E60" s="91" t="s">
        <v>224</v>
      </c>
      <c r="F60" s="91" t="s">
        <v>535</v>
      </c>
      <c r="G60" s="91" t="s">
        <v>633</v>
      </c>
      <c r="H60" s="91" t="s">
        <v>701</v>
      </c>
      <c r="I60" s="91" t="s">
        <v>269</v>
      </c>
      <c r="J60" s="91">
        <v>100</v>
      </c>
      <c r="K60" s="112">
        <f t="shared" si="0"/>
        <v>380000</v>
      </c>
      <c r="L60" s="113">
        <v>38000000</v>
      </c>
    </row>
    <row r="61" spans="1:12" ht="33.75" customHeight="1" x14ac:dyDescent="0.2">
      <c r="A61" s="123">
        <v>53</v>
      </c>
      <c r="B61" s="123" t="s">
        <v>44</v>
      </c>
      <c r="C61" s="91" t="s">
        <v>292</v>
      </c>
      <c r="D61" s="94" t="s">
        <v>215</v>
      </c>
      <c r="E61" s="91" t="s">
        <v>224</v>
      </c>
      <c r="F61" s="91" t="s">
        <v>536</v>
      </c>
      <c r="G61" s="91" t="s">
        <v>634</v>
      </c>
      <c r="H61" s="91" t="s">
        <v>702</v>
      </c>
      <c r="I61" s="91" t="s">
        <v>227</v>
      </c>
      <c r="J61" s="91">
        <v>80</v>
      </c>
      <c r="K61" s="112">
        <f t="shared" si="0"/>
        <v>39000</v>
      </c>
      <c r="L61" s="113">
        <v>3120000</v>
      </c>
    </row>
    <row r="62" spans="1:12" ht="30" x14ac:dyDescent="0.2">
      <c r="A62" s="123">
        <v>54</v>
      </c>
      <c r="B62" s="123" t="s">
        <v>44</v>
      </c>
      <c r="C62" s="91" t="s">
        <v>299</v>
      </c>
      <c r="D62" s="94" t="s">
        <v>215</v>
      </c>
      <c r="E62" s="91" t="s">
        <v>224</v>
      </c>
      <c r="F62" s="91" t="s">
        <v>537</v>
      </c>
      <c r="G62" s="91" t="s">
        <v>634</v>
      </c>
      <c r="H62" s="91" t="s">
        <v>702</v>
      </c>
      <c r="I62" s="91" t="s">
        <v>227</v>
      </c>
      <c r="J62" s="91">
        <v>80</v>
      </c>
      <c r="K62" s="112">
        <f t="shared" si="0"/>
        <v>24000</v>
      </c>
      <c r="L62" s="113">
        <v>1920000</v>
      </c>
    </row>
    <row r="63" spans="1:12" ht="30" x14ac:dyDescent="0.2">
      <c r="A63" s="123">
        <v>55</v>
      </c>
      <c r="B63" s="123" t="s">
        <v>44</v>
      </c>
      <c r="C63" s="91" t="s">
        <v>434</v>
      </c>
      <c r="D63" s="94" t="s">
        <v>215</v>
      </c>
      <c r="E63" s="91" t="s">
        <v>224</v>
      </c>
      <c r="F63" s="91" t="s">
        <v>538</v>
      </c>
      <c r="G63" s="91" t="s">
        <v>635</v>
      </c>
      <c r="H63" s="91" t="s">
        <v>703</v>
      </c>
      <c r="I63" s="91" t="s">
        <v>227</v>
      </c>
      <c r="J63" s="91">
        <v>250</v>
      </c>
      <c r="K63" s="112">
        <f t="shared" si="0"/>
        <v>1600</v>
      </c>
      <c r="L63" s="113">
        <v>400000</v>
      </c>
    </row>
    <row r="64" spans="1:12" ht="30" x14ac:dyDescent="0.2">
      <c r="A64" s="123">
        <v>56</v>
      </c>
      <c r="B64" s="123" t="s">
        <v>44</v>
      </c>
      <c r="C64" s="91" t="s">
        <v>435</v>
      </c>
      <c r="D64" s="94" t="s">
        <v>215</v>
      </c>
      <c r="E64" s="91" t="s">
        <v>224</v>
      </c>
      <c r="F64" s="91" t="s">
        <v>539</v>
      </c>
      <c r="G64" s="91" t="s">
        <v>635</v>
      </c>
      <c r="H64" s="91" t="s">
        <v>703</v>
      </c>
      <c r="I64" s="91" t="s">
        <v>227</v>
      </c>
      <c r="J64" s="91">
        <v>250</v>
      </c>
      <c r="K64" s="112">
        <f t="shared" si="0"/>
        <v>1600</v>
      </c>
      <c r="L64" s="113">
        <v>400000</v>
      </c>
    </row>
    <row r="65" spans="1:12" ht="30" x14ac:dyDescent="0.2">
      <c r="A65" s="123">
        <v>57</v>
      </c>
      <c r="B65" s="123" t="s">
        <v>44</v>
      </c>
      <c r="C65" s="91" t="s">
        <v>436</v>
      </c>
      <c r="D65" s="94" t="s">
        <v>215</v>
      </c>
      <c r="E65" s="91" t="s">
        <v>224</v>
      </c>
      <c r="F65" s="91" t="s">
        <v>540</v>
      </c>
      <c r="G65" s="91" t="s">
        <v>635</v>
      </c>
      <c r="H65" s="91" t="s">
        <v>703</v>
      </c>
      <c r="I65" s="91" t="s">
        <v>227</v>
      </c>
      <c r="J65" s="91">
        <v>1</v>
      </c>
      <c r="K65" s="112">
        <f t="shared" si="0"/>
        <v>1050000</v>
      </c>
      <c r="L65" s="113">
        <v>1050000</v>
      </c>
    </row>
    <row r="66" spans="1:12" ht="30" x14ac:dyDescent="0.2">
      <c r="A66" s="123">
        <v>58</v>
      </c>
      <c r="B66" s="123" t="s">
        <v>44</v>
      </c>
      <c r="C66" s="91" t="s">
        <v>437</v>
      </c>
      <c r="D66" s="94" t="s">
        <v>215</v>
      </c>
      <c r="E66" s="91" t="s">
        <v>224</v>
      </c>
      <c r="F66" s="91" t="s">
        <v>541</v>
      </c>
      <c r="G66" s="91" t="s">
        <v>636</v>
      </c>
      <c r="H66" s="91" t="s">
        <v>704</v>
      </c>
      <c r="I66" s="91" t="s">
        <v>227</v>
      </c>
      <c r="J66" s="91">
        <v>2</v>
      </c>
      <c r="K66" s="112">
        <f t="shared" si="0"/>
        <v>189000</v>
      </c>
      <c r="L66" s="113">
        <v>378000</v>
      </c>
    </row>
    <row r="67" spans="1:12" ht="30" x14ac:dyDescent="0.2">
      <c r="A67" s="123">
        <v>59</v>
      </c>
      <c r="B67" s="123" t="s">
        <v>44</v>
      </c>
      <c r="C67" s="91" t="s">
        <v>438</v>
      </c>
      <c r="D67" s="94" t="s">
        <v>215</v>
      </c>
      <c r="E67" s="91" t="s">
        <v>224</v>
      </c>
      <c r="F67" s="91" t="s">
        <v>542</v>
      </c>
      <c r="G67" s="91" t="s">
        <v>636</v>
      </c>
      <c r="H67" s="91" t="s">
        <v>704</v>
      </c>
      <c r="I67" s="91" t="s">
        <v>227</v>
      </c>
      <c r="J67" s="91">
        <v>600</v>
      </c>
      <c r="K67" s="112">
        <f t="shared" si="0"/>
        <v>640</v>
      </c>
      <c r="L67" s="113">
        <v>384000</v>
      </c>
    </row>
    <row r="68" spans="1:12" ht="30" x14ac:dyDescent="0.2">
      <c r="A68" s="123">
        <v>60</v>
      </c>
      <c r="B68" s="123" t="s">
        <v>44</v>
      </c>
      <c r="C68" s="91" t="s">
        <v>439</v>
      </c>
      <c r="D68" s="94" t="s">
        <v>215</v>
      </c>
      <c r="E68" s="91" t="s">
        <v>224</v>
      </c>
      <c r="F68" s="91" t="s">
        <v>543</v>
      </c>
      <c r="G68" s="91" t="s">
        <v>637</v>
      </c>
      <c r="H68" s="91" t="s">
        <v>705</v>
      </c>
      <c r="I68" s="91" t="s">
        <v>335</v>
      </c>
      <c r="J68" s="91">
        <v>250</v>
      </c>
      <c r="K68" s="112">
        <f t="shared" si="0"/>
        <v>4598</v>
      </c>
      <c r="L68" s="113">
        <v>1149500</v>
      </c>
    </row>
    <row r="69" spans="1:12" ht="30" x14ac:dyDescent="0.2">
      <c r="A69" s="123">
        <v>61</v>
      </c>
      <c r="B69" s="123" t="s">
        <v>44</v>
      </c>
      <c r="C69" s="91" t="s">
        <v>440</v>
      </c>
      <c r="D69" s="94" t="s">
        <v>215</v>
      </c>
      <c r="E69" s="91" t="s">
        <v>224</v>
      </c>
      <c r="F69" s="91" t="s">
        <v>544</v>
      </c>
      <c r="G69" s="91" t="s">
        <v>638</v>
      </c>
      <c r="H69" s="91" t="s">
        <v>706</v>
      </c>
      <c r="I69" s="91" t="s">
        <v>227</v>
      </c>
      <c r="J69" s="91">
        <v>500</v>
      </c>
      <c r="K69" s="112">
        <f t="shared" si="0"/>
        <v>6600</v>
      </c>
      <c r="L69" s="113">
        <v>3300000</v>
      </c>
    </row>
    <row r="70" spans="1:12" ht="30" x14ac:dyDescent="0.2">
      <c r="A70" s="123">
        <v>62</v>
      </c>
      <c r="B70" s="123" t="s">
        <v>44</v>
      </c>
      <c r="C70" s="91" t="s">
        <v>441</v>
      </c>
      <c r="D70" s="94" t="s">
        <v>215</v>
      </c>
      <c r="E70" s="91" t="s">
        <v>224</v>
      </c>
      <c r="F70" s="91" t="s">
        <v>545</v>
      </c>
      <c r="G70" s="91" t="s">
        <v>639</v>
      </c>
      <c r="H70" s="91" t="s">
        <v>707</v>
      </c>
      <c r="I70" s="91" t="s">
        <v>227</v>
      </c>
      <c r="J70" s="91">
        <v>3</v>
      </c>
      <c r="K70" s="112">
        <f t="shared" si="0"/>
        <v>1500000</v>
      </c>
      <c r="L70" s="113">
        <v>4500000</v>
      </c>
    </row>
    <row r="71" spans="1:12" ht="30" x14ac:dyDescent="0.2">
      <c r="A71" s="123">
        <v>63</v>
      </c>
      <c r="B71" s="123" t="s">
        <v>44</v>
      </c>
      <c r="C71" s="91" t="s">
        <v>273</v>
      </c>
      <c r="D71" s="94" t="s">
        <v>215</v>
      </c>
      <c r="E71" s="91" t="s">
        <v>225</v>
      </c>
      <c r="F71" s="91" t="s">
        <v>546</v>
      </c>
      <c r="G71" s="91" t="s">
        <v>234</v>
      </c>
      <c r="H71" s="91" t="s">
        <v>235</v>
      </c>
      <c r="I71" s="91" t="s">
        <v>270</v>
      </c>
      <c r="J71" s="91">
        <v>130</v>
      </c>
      <c r="K71" s="112">
        <f t="shared" si="0"/>
        <v>85000</v>
      </c>
      <c r="L71" s="113">
        <v>11050000</v>
      </c>
    </row>
    <row r="72" spans="1:12" ht="30" x14ac:dyDescent="0.2">
      <c r="A72" s="123">
        <v>64</v>
      </c>
      <c r="B72" s="123" t="s">
        <v>44</v>
      </c>
      <c r="C72" s="91" t="s">
        <v>442</v>
      </c>
      <c r="D72" s="94" t="s">
        <v>215</v>
      </c>
      <c r="E72" s="91" t="s">
        <v>224</v>
      </c>
      <c r="F72" s="91" t="s">
        <v>547</v>
      </c>
      <c r="G72" s="91" t="s">
        <v>640</v>
      </c>
      <c r="H72" s="91" t="s">
        <v>708</v>
      </c>
      <c r="I72" s="91" t="s">
        <v>227</v>
      </c>
      <c r="J72" s="91">
        <v>3100</v>
      </c>
      <c r="K72" s="112">
        <f t="shared" si="0"/>
        <v>2388</v>
      </c>
      <c r="L72" s="113">
        <v>7402800</v>
      </c>
    </row>
    <row r="73" spans="1:12" ht="30" x14ac:dyDescent="0.2">
      <c r="A73" s="123">
        <v>65</v>
      </c>
      <c r="B73" s="123" t="s">
        <v>44</v>
      </c>
      <c r="C73" s="91" t="s">
        <v>443</v>
      </c>
      <c r="D73" s="94" t="s">
        <v>215</v>
      </c>
      <c r="E73" s="91" t="s">
        <v>224</v>
      </c>
      <c r="F73" s="91" t="s">
        <v>548</v>
      </c>
      <c r="G73" s="91" t="s">
        <v>641</v>
      </c>
      <c r="H73" s="91" t="s">
        <v>709</v>
      </c>
      <c r="I73" s="91" t="s">
        <v>334</v>
      </c>
      <c r="J73" s="91">
        <v>1</v>
      </c>
      <c r="K73" s="112">
        <f t="shared" si="0"/>
        <v>599000</v>
      </c>
      <c r="L73" s="113">
        <v>599000</v>
      </c>
    </row>
    <row r="74" spans="1:12" ht="30" x14ac:dyDescent="0.2">
      <c r="A74" s="123">
        <v>66</v>
      </c>
      <c r="B74" s="123" t="s">
        <v>44</v>
      </c>
      <c r="C74" s="91" t="s">
        <v>444</v>
      </c>
      <c r="D74" s="94" t="s">
        <v>215</v>
      </c>
      <c r="E74" s="91" t="s">
        <v>224</v>
      </c>
      <c r="F74" s="91" t="s">
        <v>549</v>
      </c>
      <c r="G74" s="91" t="s">
        <v>642</v>
      </c>
      <c r="H74" s="91" t="s">
        <v>710</v>
      </c>
      <c r="I74" s="91" t="s">
        <v>335</v>
      </c>
      <c r="J74" s="91">
        <v>40</v>
      </c>
      <c r="K74" s="112">
        <f t="shared" ref="K74:K133" si="1">+L74/J74</f>
        <v>14988</v>
      </c>
      <c r="L74" s="113">
        <v>599520</v>
      </c>
    </row>
    <row r="75" spans="1:12" ht="30" x14ac:dyDescent="0.2">
      <c r="A75" s="123">
        <v>67</v>
      </c>
      <c r="B75" s="123" t="s">
        <v>44</v>
      </c>
      <c r="C75" s="91" t="s">
        <v>445</v>
      </c>
      <c r="D75" s="94" t="s">
        <v>215</v>
      </c>
      <c r="E75" s="91" t="s">
        <v>224</v>
      </c>
      <c r="F75" s="91" t="s">
        <v>550</v>
      </c>
      <c r="G75" s="91" t="s">
        <v>642</v>
      </c>
      <c r="H75" s="91" t="s">
        <v>710</v>
      </c>
      <c r="I75" s="91" t="s">
        <v>227</v>
      </c>
      <c r="J75" s="91">
        <v>50</v>
      </c>
      <c r="K75" s="112">
        <f t="shared" si="1"/>
        <v>19998</v>
      </c>
      <c r="L75" s="113">
        <v>999900</v>
      </c>
    </row>
    <row r="76" spans="1:12" ht="30" x14ac:dyDescent="0.2">
      <c r="A76" s="123">
        <v>68</v>
      </c>
      <c r="B76" s="123" t="s">
        <v>44</v>
      </c>
      <c r="C76" s="91" t="s">
        <v>446</v>
      </c>
      <c r="D76" s="94" t="s">
        <v>215</v>
      </c>
      <c r="E76" s="91" t="s">
        <v>224</v>
      </c>
      <c r="F76" s="91" t="s">
        <v>551</v>
      </c>
      <c r="G76" s="91" t="s">
        <v>265</v>
      </c>
      <c r="H76" s="91" t="s">
        <v>267</v>
      </c>
      <c r="I76" s="91" t="s">
        <v>745</v>
      </c>
      <c r="J76" s="91">
        <v>2290</v>
      </c>
      <c r="K76" s="112">
        <f t="shared" si="1"/>
        <v>32000</v>
      </c>
      <c r="L76" s="113">
        <v>73280000</v>
      </c>
    </row>
    <row r="77" spans="1:12" ht="30" x14ac:dyDescent="0.2">
      <c r="A77" s="123">
        <v>69</v>
      </c>
      <c r="B77" s="123" t="s">
        <v>44</v>
      </c>
      <c r="C77" s="91" t="s">
        <v>447</v>
      </c>
      <c r="D77" s="94" t="s">
        <v>215</v>
      </c>
      <c r="E77" s="91" t="s">
        <v>224</v>
      </c>
      <c r="F77" s="91" t="s">
        <v>552</v>
      </c>
      <c r="G77" s="91" t="s">
        <v>643</v>
      </c>
      <c r="H77" s="91" t="s">
        <v>711</v>
      </c>
      <c r="I77" s="91" t="s">
        <v>268</v>
      </c>
      <c r="J77" s="91">
        <v>100</v>
      </c>
      <c r="K77" s="112">
        <f t="shared" si="1"/>
        <v>24000</v>
      </c>
      <c r="L77" s="113">
        <v>2400000</v>
      </c>
    </row>
    <row r="78" spans="1:12" ht="30" x14ac:dyDescent="0.2">
      <c r="A78" s="123">
        <v>70</v>
      </c>
      <c r="B78" s="123" t="s">
        <v>44</v>
      </c>
      <c r="C78" s="91" t="s">
        <v>448</v>
      </c>
      <c r="D78" s="94" t="s">
        <v>215</v>
      </c>
      <c r="E78" s="91" t="s">
        <v>224</v>
      </c>
      <c r="F78" s="91" t="s">
        <v>553</v>
      </c>
      <c r="G78" s="91" t="s">
        <v>644</v>
      </c>
      <c r="H78" s="91" t="s">
        <v>712</v>
      </c>
      <c r="I78" s="91" t="s">
        <v>227</v>
      </c>
      <c r="J78" s="91">
        <v>10</v>
      </c>
      <c r="K78" s="112">
        <f t="shared" si="1"/>
        <v>77600</v>
      </c>
      <c r="L78" s="113">
        <v>776000</v>
      </c>
    </row>
    <row r="79" spans="1:12" ht="30" x14ac:dyDescent="0.2">
      <c r="A79" s="123">
        <v>71</v>
      </c>
      <c r="B79" s="123" t="s">
        <v>44</v>
      </c>
      <c r="C79" s="91" t="s">
        <v>449</v>
      </c>
      <c r="D79" s="94" t="s">
        <v>215</v>
      </c>
      <c r="E79" s="91" t="s">
        <v>224</v>
      </c>
      <c r="F79" s="91" t="s">
        <v>554</v>
      </c>
      <c r="G79" s="91" t="s">
        <v>645</v>
      </c>
      <c r="H79" s="91" t="s">
        <v>713</v>
      </c>
      <c r="I79" s="91" t="s">
        <v>227</v>
      </c>
      <c r="J79" s="91">
        <v>500</v>
      </c>
      <c r="K79" s="112">
        <f t="shared" si="1"/>
        <v>42000</v>
      </c>
      <c r="L79" s="113">
        <v>21000000</v>
      </c>
    </row>
    <row r="80" spans="1:12" ht="30" x14ac:dyDescent="0.2">
      <c r="A80" s="123">
        <v>72</v>
      </c>
      <c r="B80" s="123" t="s">
        <v>44</v>
      </c>
      <c r="C80" s="91" t="s">
        <v>450</v>
      </c>
      <c r="D80" s="94" t="s">
        <v>215</v>
      </c>
      <c r="E80" s="91" t="s">
        <v>225</v>
      </c>
      <c r="F80" s="91" t="s">
        <v>555</v>
      </c>
      <c r="G80" s="91" t="s">
        <v>645</v>
      </c>
      <c r="H80" s="91" t="s">
        <v>713</v>
      </c>
      <c r="I80" s="91" t="s">
        <v>227</v>
      </c>
      <c r="J80" s="91">
        <v>50</v>
      </c>
      <c r="K80" s="112">
        <f t="shared" si="1"/>
        <v>950000</v>
      </c>
      <c r="L80" s="113">
        <v>47500000</v>
      </c>
    </row>
    <row r="81" spans="1:12" ht="36" customHeight="1" x14ac:dyDescent="0.2">
      <c r="A81" s="123">
        <v>73</v>
      </c>
      <c r="B81" s="123" t="s">
        <v>44</v>
      </c>
      <c r="C81" s="91" t="s">
        <v>295</v>
      </c>
      <c r="D81" s="94" t="s">
        <v>215</v>
      </c>
      <c r="E81" s="91" t="s">
        <v>224</v>
      </c>
      <c r="F81" s="91" t="s">
        <v>556</v>
      </c>
      <c r="G81" s="91" t="s">
        <v>320</v>
      </c>
      <c r="H81" s="91" t="s">
        <v>321</v>
      </c>
      <c r="I81" s="91" t="s">
        <v>230</v>
      </c>
      <c r="J81" s="91">
        <v>2</v>
      </c>
      <c r="K81" s="112">
        <f t="shared" si="1"/>
        <v>5238710</v>
      </c>
      <c r="L81" s="113">
        <v>10477420</v>
      </c>
    </row>
    <row r="82" spans="1:12" ht="30" x14ac:dyDescent="0.2">
      <c r="A82" s="123">
        <v>74</v>
      </c>
      <c r="B82" s="123" t="s">
        <v>44</v>
      </c>
      <c r="C82" s="91" t="s">
        <v>432</v>
      </c>
      <c r="D82" s="94" t="s">
        <v>215</v>
      </c>
      <c r="E82" s="91" t="s">
        <v>224</v>
      </c>
      <c r="F82" s="91" t="s">
        <v>557</v>
      </c>
      <c r="G82" s="91" t="s">
        <v>646</v>
      </c>
      <c r="H82" s="91" t="s">
        <v>714</v>
      </c>
      <c r="I82" s="91" t="s">
        <v>227</v>
      </c>
      <c r="J82" s="91">
        <v>85</v>
      </c>
      <c r="K82" s="112">
        <f t="shared" si="1"/>
        <v>19870</v>
      </c>
      <c r="L82" s="113">
        <v>1688950</v>
      </c>
    </row>
    <row r="83" spans="1:12" ht="30" x14ac:dyDescent="0.2">
      <c r="A83" s="123">
        <v>75</v>
      </c>
      <c r="B83" s="123" t="s">
        <v>44</v>
      </c>
      <c r="C83" s="91" t="s">
        <v>451</v>
      </c>
      <c r="D83" s="123" t="s">
        <v>215</v>
      </c>
      <c r="E83" s="91" t="s">
        <v>224</v>
      </c>
      <c r="F83" s="91" t="s">
        <v>558</v>
      </c>
      <c r="G83" s="91" t="s">
        <v>647</v>
      </c>
      <c r="H83" s="91" t="s">
        <v>715</v>
      </c>
      <c r="I83" s="91" t="s">
        <v>227</v>
      </c>
      <c r="J83" s="91">
        <v>2</v>
      </c>
      <c r="K83" s="112">
        <f t="shared" ref="K83:K91" si="2">+L83/J83</f>
        <v>271000</v>
      </c>
      <c r="L83" s="113">
        <v>542000</v>
      </c>
    </row>
    <row r="84" spans="1:12" ht="30" x14ac:dyDescent="0.2">
      <c r="A84" s="123">
        <v>76</v>
      </c>
      <c r="B84" s="123" t="s">
        <v>44</v>
      </c>
      <c r="C84" s="91" t="s">
        <v>451</v>
      </c>
      <c r="D84" s="123" t="s">
        <v>215</v>
      </c>
      <c r="E84" s="91" t="s">
        <v>224</v>
      </c>
      <c r="F84" s="91" t="s">
        <v>559</v>
      </c>
      <c r="G84" s="91" t="s">
        <v>647</v>
      </c>
      <c r="H84" s="91" t="s">
        <v>715</v>
      </c>
      <c r="I84" s="91" t="s">
        <v>227</v>
      </c>
      <c r="J84" s="91">
        <v>1</v>
      </c>
      <c r="K84" s="112">
        <f t="shared" si="2"/>
        <v>400000</v>
      </c>
      <c r="L84" s="113">
        <v>400000</v>
      </c>
    </row>
    <row r="85" spans="1:12" ht="30" x14ac:dyDescent="0.2">
      <c r="A85" s="123">
        <v>77</v>
      </c>
      <c r="B85" s="123" t="s">
        <v>44</v>
      </c>
      <c r="C85" s="91" t="s">
        <v>452</v>
      </c>
      <c r="D85" s="123" t="s">
        <v>215</v>
      </c>
      <c r="E85" s="91" t="s">
        <v>224</v>
      </c>
      <c r="F85" s="91" t="s">
        <v>560</v>
      </c>
      <c r="G85" s="91" t="s">
        <v>648</v>
      </c>
      <c r="H85" s="91" t="s">
        <v>716</v>
      </c>
      <c r="I85" s="91" t="s">
        <v>227</v>
      </c>
      <c r="J85" s="91">
        <v>50</v>
      </c>
      <c r="K85" s="112">
        <f t="shared" si="2"/>
        <v>1498</v>
      </c>
      <c r="L85" s="113">
        <v>74900</v>
      </c>
    </row>
    <row r="86" spans="1:12" ht="30" x14ac:dyDescent="0.2">
      <c r="A86" s="123">
        <v>78</v>
      </c>
      <c r="B86" s="123" t="s">
        <v>44</v>
      </c>
      <c r="C86" s="91" t="s">
        <v>272</v>
      </c>
      <c r="D86" s="123" t="s">
        <v>215</v>
      </c>
      <c r="E86" s="91" t="s">
        <v>224</v>
      </c>
      <c r="F86" s="91" t="s">
        <v>561</v>
      </c>
      <c r="G86" s="91" t="s">
        <v>649</v>
      </c>
      <c r="H86" s="91" t="s">
        <v>717</v>
      </c>
      <c r="I86" s="91" t="s">
        <v>334</v>
      </c>
      <c r="J86" s="91">
        <v>1</v>
      </c>
      <c r="K86" s="112">
        <f t="shared" si="2"/>
        <v>3125000</v>
      </c>
      <c r="L86" s="113">
        <v>3125000</v>
      </c>
    </row>
    <row r="87" spans="1:12" ht="30" x14ac:dyDescent="0.2">
      <c r="A87" s="123">
        <v>79</v>
      </c>
      <c r="B87" s="123" t="s">
        <v>44</v>
      </c>
      <c r="C87" s="91" t="s">
        <v>453</v>
      </c>
      <c r="D87" s="123" t="s">
        <v>215</v>
      </c>
      <c r="E87" s="91" t="s">
        <v>224</v>
      </c>
      <c r="F87" s="91" t="s">
        <v>562</v>
      </c>
      <c r="G87" s="91" t="s">
        <v>650</v>
      </c>
      <c r="H87" s="91" t="s">
        <v>718</v>
      </c>
      <c r="I87" s="91" t="s">
        <v>268</v>
      </c>
      <c r="J87" s="91">
        <v>500</v>
      </c>
      <c r="K87" s="112">
        <f t="shared" si="2"/>
        <v>4400</v>
      </c>
      <c r="L87" s="113">
        <v>2200000</v>
      </c>
    </row>
    <row r="88" spans="1:12" ht="30" x14ac:dyDescent="0.2">
      <c r="A88" s="123">
        <v>80</v>
      </c>
      <c r="B88" s="123" t="s">
        <v>44</v>
      </c>
      <c r="C88" s="91" t="s">
        <v>454</v>
      </c>
      <c r="D88" s="123" t="s">
        <v>215</v>
      </c>
      <c r="E88" s="91" t="s">
        <v>224</v>
      </c>
      <c r="F88" s="91" t="s">
        <v>563</v>
      </c>
      <c r="G88" s="91" t="s">
        <v>651</v>
      </c>
      <c r="H88" s="91" t="s">
        <v>261</v>
      </c>
      <c r="I88" s="91" t="s">
        <v>227</v>
      </c>
      <c r="J88" s="91">
        <v>40</v>
      </c>
      <c r="K88" s="112">
        <f t="shared" si="2"/>
        <v>74000</v>
      </c>
      <c r="L88" s="113">
        <v>2960000</v>
      </c>
    </row>
    <row r="89" spans="1:12" ht="30" x14ac:dyDescent="0.2">
      <c r="A89" s="123">
        <v>81</v>
      </c>
      <c r="B89" s="123" t="s">
        <v>44</v>
      </c>
      <c r="C89" s="91" t="s">
        <v>455</v>
      </c>
      <c r="D89" s="123" t="s">
        <v>215</v>
      </c>
      <c r="E89" s="91" t="s">
        <v>224</v>
      </c>
      <c r="F89" s="91" t="s">
        <v>564</v>
      </c>
      <c r="G89" s="91" t="s">
        <v>652</v>
      </c>
      <c r="H89" s="91" t="s">
        <v>719</v>
      </c>
      <c r="I89" s="91" t="s">
        <v>227</v>
      </c>
      <c r="J89" s="91">
        <v>40</v>
      </c>
      <c r="K89" s="112">
        <f t="shared" si="2"/>
        <v>19000</v>
      </c>
      <c r="L89" s="113">
        <v>760000</v>
      </c>
    </row>
    <row r="90" spans="1:12" ht="30" x14ac:dyDescent="0.2">
      <c r="A90" s="123">
        <v>82</v>
      </c>
      <c r="B90" s="123" t="s">
        <v>44</v>
      </c>
      <c r="C90" s="91" t="s">
        <v>456</v>
      </c>
      <c r="D90" s="123" t="s">
        <v>215</v>
      </c>
      <c r="E90" s="91" t="s">
        <v>224</v>
      </c>
      <c r="F90" s="91" t="s">
        <v>565</v>
      </c>
      <c r="G90" s="91" t="s">
        <v>653</v>
      </c>
      <c r="H90" s="91" t="s">
        <v>720</v>
      </c>
      <c r="I90" s="91" t="s">
        <v>268</v>
      </c>
      <c r="J90" s="91">
        <v>40</v>
      </c>
      <c r="K90" s="112">
        <f t="shared" si="2"/>
        <v>33700</v>
      </c>
      <c r="L90" s="113">
        <v>1348000</v>
      </c>
    </row>
    <row r="91" spans="1:12" ht="30" x14ac:dyDescent="0.2">
      <c r="A91" s="123">
        <v>83</v>
      </c>
      <c r="B91" s="123" t="s">
        <v>44</v>
      </c>
      <c r="C91" s="91" t="s">
        <v>429</v>
      </c>
      <c r="D91" s="123" t="s">
        <v>215</v>
      </c>
      <c r="E91" s="91" t="s">
        <v>224</v>
      </c>
      <c r="F91" s="91" t="s">
        <v>566</v>
      </c>
      <c r="G91" s="91" t="s">
        <v>654</v>
      </c>
      <c r="H91" s="91" t="s">
        <v>721</v>
      </c>
      <c r="I91" s="91" t="s">
        <v>227</v>
      </c>
      <c r="J91" s="91">
        <v>100</v>
      </c>
      <c r="K91" s="112">
        <f t="shared" si="2"/>
        <v>13410</v>
      </c>
      <c r="L91" s="113">
        <v>1341000</v>
      </c>
    </row>
    <row r="92" spans="1:12" ht="30" x14ac:dyDescent="0.2">
      <c r="A92" s="123">
        <v>84</v>
      </c>
      <c r="B92" s="123" t="s">
        <v>44</v>
      </c>
      <c r="C92" s="91" t="s">
        <v>457</v>
      </c>
      <c r="D92" s="94" t="s">
        <v>215</v>
      </c>
      <c r="E92" s="91" t="s">
        <v>224</v>
      </c>
      <c r="F92" s="91" t="s">
        <v>567</v>
      </c>
      <c r="G92" s="91" t="s">
        <v>654</v>
      </c>
      <c r="H92" s="91" t="s">
        <v>721</v>
      </c>
      <c r="I92" s="91" t="s">
        <v>268</v>
      </c>
      <c r="J92" s="91">
        <v>100</v>
      </c>
      <c r="K92" s="112">
        <f t="shared" si="1"/>
        <v>59000</v>
      </c>
      <c r="L92" s="113">
        <v>5900000</v>
      </c>
    </row>
    <row r="93" spans="1:12" ht="30" x14ac:dyDescent="0.2">
      <c r="A93" s="123">
        <v>85</v>
      </c>
      <c r="B93" s="123" t="s">
        <v>44</v>
      </c>
      <c r="C93" s="91" t="s">
        <v>458</v>
      </c>
      <c r="D93" s="94" t="s">
        <v>215</v>
      </c>
      <c r="E93" s="91" t="s">
        <v>224</v>
      </c>
      <c r="F93" s="91" t="s">
        <v>568</v>
      </c>
      <c r="G93" s="91" t="s">
        <v>655</v>
      </c>
      <c r="H93" s="91" t="s">
        <v>722</v>
      </c>
      <c r="I93" s="91" t="s">
        <v>334</v>
      </c>
      <c r="J93" s="91">
        <v>1500</v>
      </c>
      <c r="K93" s="112">
        <f t="shared" si="1"/>
        <v>99999</v>
      </c>
      <c r="L93" s="113">
        <v>149998500</v>
      </c>
    </row>
    <row r="94" spans="1:12" ht="30" x14ac:dyDescent="0.2">
      <c r="A94" s="123">
        <v>86</v>
      </c>
      <c r="B94" s="123" t="s">
        <v>44</v>
      </c>
      <c r="C94" s="91" t="s">
        <v>222</v>
      </c>
      <c r="D94" s="94" t="s">
        <v>215</v>
      </c>
      <c r="E94" s="91" t="s">
        <v>224</v>
      </c>
      <c r="F94" s="91" t="s">
        <v>569</v>
      </c>
      <c r="G94" s="91" t="s">
        <v>655</v>
      </c>
      <c r="H94" s="91" t="s">
        <v>722</v>
      </c>
      <c r="I94" s="91" t="s">
        <v>231</v>
      </c>
      <c r="J94" s="91">
        <v>110</v>
      </c>
      <c r="K94" s="112">
        <f t="shared" si="1"/>
        <v>105000</v>
      </c>
      <c r="L94" s="113">
        <v>11550000</v>
      </c>
    </row>
    <row r="95" spans="1:12" ht="30" x14ac:dyDescent="0.2">
      <c r="A95" s="123">
        <v>87</v>
      </c>
      <c r="B95" s="123" t="s">
        <v>44</v>
      </c>
      <c r="C95" s="91" t="s">
        <v>459</v>
      </c>
      <c r="D95" s="94" t="s">
        <v>215</v>
      </c>
      <c r="E95" s="91" t="s">
        <v>224</v>
      </c>
      <c r="F95" s="91" t="s">
        <v>570</v>
      </c>
      <c r="G95" s="91" t="s">
        <v>656</v>
      </c>
      <c r="H95" s="91" t="s">
        <v>723</v>
      </c>
      <c r="I95" s="91" t="s">
        <v>227</v>
      </c>
      <c r="J95" s="91">
        <v>1</v>
      </c>
      <c r="K95" s="112">
        <f t="shared" si="1"/>
        <v>3500000</v>
      </c>
      <c r="L95" s="113">
        <v>3500000</v>
      </c>
    </row>
    <row r="96" spans="1:12" ht="30" x14ac:dyDescent="0.2">
      <c r="A96" s="123">
        <v>88</v>
      </c>
      <c r="B96" s="123" t="s">
        <v>44</v>
      </c>
      <c r="C96" s="91" t="s">
        <v>460</v>
      </c>
      <c r="D96" s="94" t="s">
        <v>215</v>
      </c>
      <c r="E96" s="91" t="s">
        <v>224</v>
      </c>
      <c r="F96" s="91" t="s">
        <v>571</v>
      </c>
      <c r="G96" s="91" t="s">
        <v>656</v>
      </c>
      <c r="H96" s="91" t="s">
        <v>723</v>
      </c>
      <c r="I96" s="91" t="s">
        <v>227</v>
      </c>
      <c r="J96" s="91">
        <v>2</v>
      </c>
      <c r="K96" s="112">
        <f t="shared" si="1"/>
        <v>400000</v>
      </c>
      <c r="L96" s="113">
        <v>800000</v>
      </c>
    </row>
    <row r="97" spans="1:12" ht="30" x14ac:dyDescent="0.2">
      <c r="A97" s="123">
        <v>89</v>
      </c>
      <c r="B97" s="123" t="s">
        <v>44</v>
      </c>
      <c r="C97" s="91" t="s">
        <v>459</v>
      </c>
      <c r="D97" s="94" t="s">
        <v>215</v>
      </c>
      <c r="E97" s="91" t="s">
        <v>224</v>
      </c>
      <c r="F97" s="91" t="s">
        <v>572</v>
      </c>
      <c r="G97" s="91" t="s">
        <v>656</v>
      </c>
      <c r="H97" s="91" t="s">
        <v>723</v>
      </c>
      <c r="I97" s="91" t="s">
        <v>227</v>
      </c>
      <c r="J97" s="91">
        <v>25</v>
      </c>
      <c r="K97" s="112">
        <f t="shared" si="1"/>
        <v>222222</v>
      </c>
      <c r="L97" s="113">
        <v>5555550</v>
      </c>
    </row>
    <row r="98" spans="1:12" ht="30" x14ac:dyDescent="0.2">
      <c r="A98" s="123">
        <v>90</v>
      </c>
      <c r="B98" s="123" t="s">
        <v>44</v>
      </c>
      <c r="C98" s="91" t="s">
        <v>459</v>
      </c>
      <c r="D98" s="94" t="s">
        <v>215</v>
      </c>
      <c r="E98" s="91" t="s">
        <v>224</v>
      </c>
      <c r="F98" s="91" t="s">
        <v>573</v>
      </c>
      <c r="G98" s="91" t="s">
        <v>656</v>
      </c>
      <c r="H98" s="91" t="s">
        <v>723</v>
      </c>
      <c r="I98" s="91" t="s">
        <v>227</v>
      </c>
      <c r="J98" s="91">
        <v>5</v>
      </c>
      <c r="K98" s="112">
        <f t="shared" si="1"/>
        <v>285000</v>
      </c>
      <c r="L98" s="113">
        <v>1425000</v>
      </c>
    </row>
    <row r="99" spans="1:12" ht="30" x14ac:dyDescent="0.2">
      <c r="A99" s="123">
        <v>91</v>
      </c>
      <c r="B99" s="123" t="s">
        <v>44</v>
      </c>
      <c r="C99" s="91" t="s">
        <v>459</v>
      </c>
      <c r="D99" s="94" t="s">
        <v>215</v>
      </c>
      <c r="E99" s="91" t="s">
        <v>224</v>
      </c>
      <c r="F99" s="91" t="s">
        <v>574</v>
      </c>
      <c r="G99" s="91" t="s">
        <v>656</v>
      </c>
      <c r="H99" s="91" t="s">
        <v>723</v>
      </c>
      <c r="I99" s="91" t="s">
        <v>227</v>
      </c>
      <c r="J99" s="91">
        <v>1</v>
      </c>
      <c r="K99" s="112">
        <f t="shared" si="1"/>
        <v>2350000</v>
      </c>
      <c r="L99" s="113">
        <v>2350000</v>
      </c>
    </row>
    <row r="100" spans="1:12" ht="30" x14ac:dyDescent="0.2">
      <c r="A100" s="123">
        <v>92</v>
      </c>
      <c r="B100" s="123" t="s">
        <v>44</v>
      </c>
      <c r="C100" s="91" t="s">
        <v>459</v>
      </c>
      <c r="D100" s="123" t="s">
        <v>215</v>
      </c>
      <c r="E100" s="91" t="s">
        <v>224</v>
      </c>
      <c r="F100" s="91" t="s">
        <v>575</v>
      </c>
      <c r="G100" s="91" t="s">
        <v>656</v>
      </c>
      <c r="H100" s="91" t="s">
        <v>723</v>
      </c>
      <c r="I100" s="91" t="s">
        <v>227</v>
      </c>
      <c r="J100" s="91">
        <v>1</v>
      </c>
      <c r="K100" s="112">
        <f t="shared" ref="K100:K131" si="3">+L100/J100</f>
        <v>2899999</v>
      </c>
      <c r="L100" s="113">
        <v>2899999</v>
      </c>
    </row>
    <row r="101" spans="1:12" ht="30" x14ac:dyDescent="0.2">
      <c r="A101" s="123">
        <v>93</v>
      </c>
      <c r="B101" s="123" t="s">
        <v>44</v>
      </c>
      <c r="C101" s="91" t="s">
        <v>459</v>
      </c>
      <c r="D101" s="123" t="s">
        <v>215</v>
      </c>
      <c r="E101" s="91" t="s">
        <v>224</v>
      </c>
      <c r="F101" s="91" t="s">
        <v>576</v>
      </c>
      <c r="G101" s="91" t="s">
        <v>656</v>
      </c>
      <c r="H101" s="91" t="s">
        <v>723</v>
      </c>
      <c r="I101" s="91" t="s">
        <v>227</v>
      </c>
      <c r="J101" s="91">
        <v>2</v>
      </c>
      <c r="K101" s="112">
        <f t="shared" si="3"/>
        <v>750000</v>
      </c>
      <c r="L101" s="113">
        <v>1500000</v>
      </c>
    </row>
    <row r="102" spans="1:12" ht="30" x14ac:dyDescent="0.2">
      <c r="A102" s="123">
        <v>94</v>
      </c>
      <c r="B102" s="123" t="s">
        <v>44</v>
      </c>
      <c r="C102" s="91" t="s">
        <v>461</v>
      </c>
      <c r="D102" s="123" t="s">
        <v>215</v>
      </c>
      <c r="E102" s="91" t="s">
        <v>224</v>
      </c>
      <c r="F102" s="91" t="s">
        <v>577</v>
      </c>
      <c r="G102" s="91" t="s">
        <v>657</v>
      </c>
      <c r="H102" s="91" t="s">
        <v>724</v>
      </c>
      <c r="I102" s="91" t="s">
        <v>227</v>
      </c>
      <c r="J102" s="91">
        <v>200</v>
      </c>
      <c r="K102" s="112">
        <f t="shared" si="3"/>
        <v>32200</v>
      </c>
      <c r="L102" s="113">
        <v>6440000</v>
      </c>
    </row>
    <row r="103" spans="1:12" ht="30" x14ac:dyDescent="0.2">
      <c r="A103" s="123">
        <v>95</v>
      </c>
      <c r="B103" s="123" t="s">
        <v>44</v>
      </c>
      <c r="C103" s="91" t="s">
        <v>462</v>
      </c>
      <c r="D103" s="123" t="s">
        <v>215</v>
      </c>
      <c r="E103" s="91" t="s">
        <v>224</v>
      </c>
      <c r="F103" s="91" t="s">
        <v>578</v>
      </c>
      <c r="G103" s="91" t="s">
        <v>657</v>
      </c>
      <c r="H103" s="91" t="s">
        <v>724</v>
      </c>
      <c r="I103" s="91" t="s">
        <v>227</v>
      </c>
      <c r="J103" s="91">
        <v>500</v>
      </c>
      <c r="K103" s="112">
        <f t="shared" si="3"/>
        <v>37000</v>
      </c>
      <c r="L103" s="113">
        <v>18500000</v>
      </c>
    </row>
    <row r="104" spans="1:12" ht="30" x14ac:dyDescent="0.2">
      <c r="A104" s="123">
        <v>96</v>
      </c>
      <c r="B104" s="123" t="s">
        <v>44</v>
      </c>
      <c r="C104" s="91" t="s">
        <v>463</v>
      </c>
      <c r="D104" s="123" t="s">
        <v>215</v>
      </c>
      <c r="E104" s="91" t="s">
        <v>224</v>
      </c>
      <c r="F104" s="91" t="s">
        <v>579</v>
      </c>
      <c r="G104" s="91" t="s">
        <v>658</v>
      </c>
      <c r="H104" s="91" t="s">
        <v>261</v>
      </c>
      <c r="I104" s="91" t="s">
        <v>228</v>
      </c>
      <c r="J104" s="91">
        <v>10</v>
      </c>
      <c r="K104" s="112">
        <f t="shared" si="3"/>
        <v>45000</v>
      </c>
      <c r="L104" s="113">
        <v>450000</v>
      </c>
    </row>
    <row r="105" spans="1:12" ht="30" x14ac:dyDescent="0.2">
      <c r="A105" s="123">
        <v>97</v>
      </c>
      <c r="B105" s="123" t="s">
        <v>44</v>
      </c>
      <c r="C105" s="91" t="s">
        <v>464</v>
      </c>
      <c r="D105" s="123" t="s">
        <v>215</v>
      </c>
      <c r="E105" s="91" t="s">
        <v>224</v>
      </c>
      <c r="F105" s="91" t="s">
        <v>580</v>
      </c>
      <c r="G105" s="91" t="s">
        <v>659</v>
      </c>
      <c r="H105" s="91" t="s">
        <v>725</v>
      </c>
      <c r="I105" s="91" t="s">
        <v>227</v>
      </c>
      <c r="J105" s="91">
        <v>2</v>
      </c>
      <c r="K105" s="112">
        <f t="shared" si="3"/>
        <v>3184000</v>
      </c>
      <c r="L105" s="113">
        <v>6368000</v>
      </c>
    </row>
    <row r="106" spans="1:12" ht="30" x14ac:dyDescent="0.2">
      <c r="A106" s="123">
        <v>98</v>
      </c>
      <c r="B106" s="123" t="s">
        <v>44</v>
      </c>
      <c r="C106" s="91" t="s">
        <v>294</v>
      </c>
      <c r="D106" s="123" t="s">
        <v>215</v>
      </c>
      <c r="E106" s="91" t="s">
        <v>224</v>
      </c>
      <c r="F106" s="91" t="s">
        <v>581</v>
      </c>
      <c r="G106" s="91" t="s">
        <v>660</v>
      </c>
      <c r="H106" s="91" t="s">
        <v>261</v>
      </c>
      <c r="I106" s="91" t="s">
        <v>227</v>
      </c>
      <c r="J106" s="91">
        <v>1000</v>
      </c>
      <c r="K106" s="112">
        <f t="shared" ref="K106:K118" si="4">+L106/J106</f>
        <v>1178</v>
      </c>
      <c r="L106" s="113">
        <v>1178000</v>
      </c>
    </row>
    <row r="107" spans="1:12" ht="30" x14ac:dyDescent="0.2">
      <c r="A107" s="123">
        <v>99</v>
      </c>
      <c r="B107" s="123" t="s">
        <v>44</v>
      </c>
      <c r="C107" s="91" t="s">
        <v>465</v>
      </c>
      <c r="D107" s="123" t="s">
        <v>215</v>
      </c>
      <c r="E107" s="91" t="s">
        <v>224</v>
      </c>
      <c r="F107" s="91" t="s">
        <v>582</v>
      </c>
      <c r="G107" s="91" t="s">
        <v>661</v>
      </c>
      <c r="H107" s="91" t="s">
        <v>261</v>
      </c>
      <c r="I107" s="91" t="s">
        <v>227</v>
      </c>
      <c r="J107" s="91">
        <v>120</v>
      </c>
      <c r="K107" s="112">
        <f t="shared" si="4"/>
        <v>50700</v>
      </c>
      <c r="L107" s="113">
        <v>6084000</v>
      </c>
    </row>
    <row r="108" spans="1:12" ht="30" x14ac:dyDescent="0.2">
      <c r="A108" s="123">
        <v>100</v>
      </c>
      <c r="B108" s="123" t="s">
        <v>44</v>
      </c>
      <c r="C108" s="91" t="s">
        <v>429</v>
      </c>
      <c r="D108" s="123" t="s">
        <v>215</v>
      </c>
      <c r="E108" s="91" t="s">
        <v>224</v>
      </c>
      <c r="F108" s="91" t="s">
        <v>583</v>
      </c>
      <c r="G108" s="91" t="s">
        <v>662</v>
      </c>
      <c r="H108" s="91" t="s">
        <v>726</v>
      </c>
      <c r="I108" s="91" t="s">
        <v>227</v>
      </c>
      <c r="J108" s="91">
        <v>500</v>
      </c>
      <c r="K108" s="112">
        <f t="shared" si="4"/>
        <v>16595</v>
      </c>
      <c r="L108" s="113">
        <v>8297500</v>
      </c>
    </row>
    <row r="109" spans="1:12" ht="30" x14ac:dyDescent="0.2">
      <c r="A109" s="123">
        <v>101</v>
      </c>
      <c r="B109" s="123" t="s">
        <v>44</v>
      </c>
      <c r="C109" s="91" t="s">
        <v>417</v>
      </c>
      <c r="D109" s="123" t="s">
        <v>215</v>
      </c>
      <c r="E109" s="91" t="s">
        <v>224</v>
      </c>
      <c r="F109" s="91" t="s">
        <v>584</v>
      </c>
      <c r="G109" s="91" t="s">
        <v>663</v>
      </c>
      <c r="H109" s="91" t="s">
        <v>727</v>
      </c>
      <c r="I109" s="91" t="s">
        <v>268</v>
      </c>
      <c r="J109" s="91">
        <v>130</v>
      </c>
      <c r="K109" s="112">
        <f t="shared" si="4"/>
        <v>7950</v>
      </c>
      <c r="L109" s="113">
        <v>1033500</v>
      </c>
    </row>
    <row r="110" spans="1:12" ht="30" x14ac:dyDescent="0.2">
      <c r="A110" s="123">
        <v>102</v>
      </c>
      <c r="B110" s="123" t="s">
        <v>44</v>
      </c>
      <c r="C110" s="91" t="s">
        <v>466</v>
      </c>
      <c r="D110" s="123" t="s">
        <v>215</v>
      </c>
      <c r="E110" s="91" t="s">
        <v>224</v>
      </c>
      <c r="F110" s="91" t="s">
        <v>585</v>
      </c>
      <c r="G110" s="91" t="s">
        <v>663</v>
      </c>
      <c r="H110" s="91" t="s">
        <v>727</v>
      </c>
      <c r="I110" s="91" t="s">
        <v>227</v>
      </c>
      <c r="J110" s="91">
        <v>290</v>
      </c>
      <c r="K110" s="112">
        <f t="shared" si="4"/>
        <v>750</v>
      </c>
      <c r="L110" s="113">
        <v>217500</v>
      </c>
    </row>
    <row r="111" spans="1:12" ht="30" x14ac:dyDescent="0.2">
      <c r="A111" s="123">
        <v>103</v>
      </c>
      <c r="B111" s="123" t="s">
        <v>44</v>
      </c>
      <c r="C111" s="91" t="s">
        <v>467</v>
      </c>
      <c r="D111" s="123" t="s">
        <v>215</v>
      </c>
      <c r="E111" s="91" t="s">
        <v>224</v>
      </c>
      <c r="F111" s="91" t="s">
        <v>586</v>
      </c>
      <c r="G111" s="91" t="s">
        <v>663</v>
      </c>
      <c r="H111" s="91" t="s">
        <v>727</v>
      </c>
      <c r="I111" s="91" t="s">
        <v>227</v>
      </c>
      <c r="J111" s="91">
        <v>200</v>
      </c>
      <c r="K111" s="112">
        <f t="shared" si="4"/>
        <v>800</v>
      </c>
      <c r="L111" s="113">
        <v>160000</v>
      </c>
    </row>
    <row r="112" spans="1:12" ht="30" x14ac:dyDescent="0.2">
      <c r="A112" s="123">
        <v>104</v>
      </c>
      <c r="B112" s="123" t="s">
        <v>44</v>
      </c>
      <c r="C112" s="91" t="s">
        <v>468</v>
      </c>
      <c r="D112" s="123" t="s">
        <v>215</v>
      </c>
      <c r="E112" s="91" t="s">
        <v>224</v>
      </c>
      <c r="F112" s="91" t="s">
        <v>587</v>
      </c>
      <c r="G112" s="91" t="s">
        <v>663</v>
      </c>
      <c r="H112" s="91" t="s">
        <v>727</v>
      </c>
      <c r="I112" s="91" t="s">
        <v>227</v>
      </c>
      <c r="J112" s="91">
        <v>170</v>
      </c>
      <c r="K112" s="112">
        <f t="shared" si="4"/>
        <v>400</v>
      </c>
      <c r="L112" s="113">
        <v>68000</v>
      </c>
    </row>
    <row r="113" spans="1:12" ht="30" x14ac:dyDescent="0.2">
      <c r="A113" s="123">
        <v>105</v>
      </c>
      <c r="B113" s="123" t="s">
        <v>44</v>
      </c>
      <c r="C113" s="91" t="s">
        <v>469</v>
      </c>
      <c r="D113" s="123" t="s">
        <v>215</v>
      </c>
      <c r="E113" s="91" t="s">
        <v>224</v>
      </c>
      <c r="F113" s="91" t="s">
        <v>588</v>
      </c>
      <c r="G113" s="91" t="s">
        <v>663</v>
      </c>
      <c r="H113" s="91" t="s">
        <v>727</v>
      </c>
      <c r="I113" s="91" t="s">
        <v>227</v>
      </c>
      <c r="J113" s="91">
        <v>50</v>
      </c>
      <c r="K113" s="112">
        <f t="shared" si="4"/>
        <v>4600</v>
      </c>
      <c r="L113" s="113">
        <v>230000</v>
      </c>
    </row>
    <row r="114" spans="1:12" ht="30" x14ac:dyDescent="0.2">
      <c r="A114" s="123">
        <v>106</v>
      </c>
      <c r="B114" s="123" t="s">
        <v>44</v>
      </c>
      <c r="C114" s="91" t="s">
        <v>470</v>
      </c>
      <c r="D114" s="123" t="s">
        <v>215</v>
      </c>
      <c r="E114" s="91" t="s">
        <v>224</v>
      </c>
      <c r="F114" s="91" t="s">
        <v>589</v>
      </c>
      <c r="G114" s="91" t="s">
        <v>664</v>
      </c>
      <c r="H114" s="91" t="s">
        <v>728</v>
      </c>
      <c r="I114" s="91" t="s">
        <v>227</v>
      </c>
      <c r="J114" s="91">
        <v>30</v>
      </c>
      <c r="K114" s="112">
        <f t="shared" si="4"/>
        <v>17000</v>
      </c>
      <c r="L114" s="113">
        <v>510000</v>
      </c>
    </row>
    <row r="115" spans="1:12" ht="30" x14ac:dyDescent="0.2">
      <c r="A115" s="123">
        <v>107</v>
      </c>
      <c r="B115" s="123" t="s">
        <v>44</v>
      </c>
      <c r="C115" s="91" t="s">
        <v>471</v>
      </c>
      <c r="D115" s="123" t="s">
        <v>215</v>
      </c>
      <c r="E115" s="91" t="s">
        <v>224</v>
      </c>
      <c r="F115" s="91" t="s">
        <v>590</v>
      </c>
      <c r="G115" s="91" t="s">
        <v>664</v>
      </c>
      <c r="H115" s="91" t="s">
        <v>728</v>
      </c>
      <c r="I115" s="91" t="s">
        <v>268</v>
      </c>
      <c r="J115" s="91">
        <v>100</v>
      </c>
      <c r="K115" s="112">
        <f t="shared" si="4"/>
        <v>13900</v>
      </c>
      <c r="L115" s="113">
        <v>1390000</v>
      </c>
    </row>
    <row r="116" spans="1:12" ht="30" x14ac:dyDescent="0.2">
      <c r="A116" s="123">
        <v>108</v>
      </c>
      <c r="B116" s="123" t="s">
        <v>44</v>
      </c>
      <c r="C116" s="91" t="s">
        <v>293</v>
      </c>
      <c r="D116" s="123" t="s">
        <v>215</v>
      </c>
      <c r="E116" s="91" t="s">
        <v>224</v>
      </c>
      <c r="F116" s="91" t="s">
        <v>591</v>
      </c>
      <c r="G116" s="91" t="s">
        <v>665</v>
      </c>
      <c r="H116" s="91" t="s">
        <v>261</v>
      </c>
      <c r="I116" s="91" t="s">
        <v>227</v>
      </c>
      <c r="J116" s="91">
        <v>12</v>
      </c>
      <c r="K116" s="112">
        <f t="shared" si="4"/>
        <v>89000</v>
      </c>
      <c r="L116" s="113">
        <v>1068000</v>
      </c>
    </row>
    <row r="117" spans="1:12" ht="30" x14ac:dyDescent="0.2">
      <c r="A117" s="123">
        <v>109</v>
      </c>
      <c r="B117" s="123" t="s">
        <v>44</v>
      </c>
      <c r="C117" s="91" t="s">
        <v>292</v>
      </c>
      <c r="D117" s="123" t="s">
        <v>215</v>
      </c>
      <c r="E117" s="91" t="s">
        <v>224</v>
      </c>
      <c r="F117" s="91" t="s">
        <v>592</v>
      </c>
      <c r="G117" s="91" t="s">
        <v>666</v>
      </c>
      <c r="H117" s="91" t="s">
        <v>261</v>
      </c>
      <c r="I117" s="91" t="s">
        <v>227</v>
      </c>
      <c r="J117" s="91">
        <v>300</v>
      </c>
      <c r="K117" s="112">
        <f t="shared" si="4"/>
        <v>34000</v>
      </c>
      <c r="L117" s="113">
        <v>10200000</v>
      </c>
    </row>
    <row r="118" spans="1:12" ht="30" x14ac:dyDescent="0.2">
      <c r="A118" s="123">
        <v>110</v>
      </c>
      <c r="B118" s="123" t="s">
        <v>44</v>
      </c>
      <c r="C118" s="91" t="s">
        <v>470</v>
      </c>
      <c r="D118" s="123" t="s">
        <v>215</v>
      </c>
      <c r="E118" s="91" t="s">
        <v>224</v>
      </c>
      <c r="F118" s="91" t="s">
        <v>593</v>
      </c>
      <c r="G118" s="91" t="s">
        <v>667</v>
      </c>
      <c r="H118" s="91" t="s">
        <v>729</v>
      </c>
      <c r="I118" s="91" t="s">
        <v>227</v>
      </c>
      <c r="J118" s="91">
        <v>30</v>
      </c>
      <c r="K118" s="112">
        <f t="shared" si="4"/>
        <v>33485</v>
      </c>
      <c r="L118" s="113">
        <v>1004550</v>
      </c>
    </row>
    <row r="119" spans="1:12" ht="30" x14ac:dyDescent="0.2">
      <c r="A119" s="123">
        <v>111</v>
      </c>
      <c r="B119" s="123" t="s">
        <v>44</v>
      </c>
      <c r="C119" s="91" t="s">
        <v>470</v>
      </c>
      <c r="D119" s="118" t="s">
        <v>215</v>
      </c>
      <c r="E119" s="91" t="s">
        <v>224</v>
      </c>
      <c r="F119" s="91" t="s">
        <v>594</v>
      </c>
      <c r="G119" s="91" t="s">
        <v>667</v>
      </c>
      <c r="H119" s="91" t="s">
        <v>729</v>
      </c>
      <c r="I119" s="91" t="s">
        <v>227</v>
      </c>
      <c r="J119" s="91">
        <v>30</v>
      </c>
      <c r="K119" s="116">
        <f>+L119/J119</f>
        <v>33485</v>
      </c>
      <c r="L119" s="113">
        <v>1004550</v>
      </c>
    </row>
    <row r="120" spans="1:12" ht="30" x14ac:dyDescent="0.2">
      <c r="A120" s="123">
        <v>112</v>
      </c>
      <c r="B120" s="123" t="s">
        <v>44</v>
      </c>
      <c r="C120" s="91" t="s">
        <v>472</v>
      </c>
      <c r="D120" s="123" t="s">
        <v>215</v>
      </c>
      <c r="E120" s="91" t="s">
        <v>224</v>
      </c>
      <c r="F120" s="91" t="s">
        <v>595</v>
      </c>
      <c r="G120" s="91" t="s">
        <v>667</v>
      </c>
      <c r="H120" s="91" t="s">
        <v>729</v>
      </c>
      <c r="I120" s="91" t="s">
        <v>227</v>
      </c>
      <c r="J120" s="91">
        <v>400</v>
      </c>
      <c r="K120" s="112">
        <f t="shared" si="3"/>
        <v>12123</v>
      </c>
      <c r="L120" s="113">
        <v>4849200</v>
      </c>
    </row>
    <row r="121" spans="1:12" ht="30" x14ac:dyDescent="0.2">
      <c r="A121" s="123">
        <v>113</v>
      </c>
      <c r="B121" s="123" t="s">
        <v>44</v>
      </c>
      <c r="C121" s="91" t="s">
        <v>473</v>
      </c>
      <c r="D121" s="123" t="s">
        <v>215</v>
      </c>
      <c r="E121" s="91" t="s">
        <v>224</v>
      </c>
      <c r="F121" s="91" t="s">
        <v>596</v>
      </c>
      <c r="G121" s="91" t="s">
        <v>668</v>
      </c>
      <c r="H121" s="91" t="s">
        <v>261</v>
      </c>
      <c r="I121" s="91" t="s">
        <v>227</v>
      </c>
      <c r="J121" s="91">
        <v>100</v>
      </c>
      <c r="K121" s="112">
        <f t="shared" si="3"/>
        <v>179000</v>
      </c>
      <c r="L121" s="113">
        <v>17900000</v>
      </c>
    </row>
    <row r="122" spans="1:12" ht="30" x14ac:dyDescent="0.2">
      <c r="A122" s="123">
        <v>114</v>
      </c>
      <c r="B122" s="123" t="s">
        <v>44</v>
      </c>
      <c r="C122" s="91" t="s">
        <v>473</v>
      </c>
      <c r="D122" s="123" t="s">
        <v>215</v>
      </c>
      <c r="E122" s="91" t="s">
        <v>224</v>
      </c>
      <c r="F122" s="91" t="s">
        <v>597</v>
      </c>
      <c r="G122" s="91" t="s">
        <v>669</v>
      </c>
      <c r="H122" s="91" t="s">
        <v>730</v>
      </c>
      <c r="I122" s="91" t="s">
        <v>227</v>
      </c>
      <c r="J122" s="91">
        <v>5</v>
      </c>
      <c r="K122" s="112">
        <f t="shared" si="3"/>
        <v>2450000</v>
      </c>
      <c r="L122" s="113">
        <v>12250000</v>
      </c>
    </row>
    <row r="123" spans="1:12" ht="30" x14ac:dyDescent="0.2">
      <c r="A123" s="123">
        <v>115</v>
      </c>
      <c r="B123" s="123" t="s">
        <v>44</v>
      </c>
      <c r="C123" s="91" t="s">
        <v>474</v>
      </c>
      <c r="D123" s="123" t="s">
        <v>215</v>
      </c>
      <c r="E123" s="91" t="s">
        <v>224</v>
      </c>
      <c r="F123" s="91" t="s">
        <v>598</v>
      </c>
      <c r="G123" s="91" t="s">
        <v>670</v>
      </c>
      <c r="H123" s="91" t="s">
        <v>731</v>
      </c>
      <c r="I123" s="91" t="s">
        <v>268</v>
      </c>
      <c r="J123" s="91">
        <v>678</v>
      </c>
      <c r="K123" s="112">
        <f t="shared" si="3"/>
        <v>8999</v>
      </c>
      <c r="L123" s="113">
        <v>6101322</v>
      </c>
    </row>
    <row r="124" spans="1:12" ht="30" x14ac:dyDescent="0.2">
      <c r="A124" s="123">
        <v>116</v>
      </c>
      <c r="B124" s="123" t="s">
        <v>44</v>
      </c>
      <c r="C124" s="91" t="s">
        <v>475</v>
      </c>
      <c r="D124" s="123" t="s">
        <v>215</v>
      </c>
      <c r="E124" s="91" t="s">
        <v>224</v>
      </c>
      <c r="F124" s="91" t="s">
        <v>599</v>
      </c>
      <c r="G124" s="91" t="s">
        <v>671</v>
      </c>
      <c r="H124" s="91" t="s">
        <v>732</v>
      </c>
      <c r="I124" s="91" t="s">
        <v>227</v>
      </c>
      <c r="J124" s="91">
        <v>130</v>
      </c>
      <c r="K124" s="112">
        <f t="shared" si="3"/>
        <v>7757</v>
      </c>
      <c r="L124" s="113">
        <v>1008410</v>
      </c>
    </row>
    <row r="125" spans="1:12" ht="30" x14ac:dyDescent="0.2">
      <c r="A125" s="123">
        <v>117</v>
      </c>
      <c r="B125" s="123" t="s">
        <v>44</v>
      </c>
      <c r="C125" s="91" t="s">
        <v>297</v>
      </c>
      <c r="D125" s="123" t="s">
        <v>215</v>
      </c>
      <c r="E125" s="91" t="s">
        <v>224</v>
      </c>
      <c r="F125" s="91" t="s">
        <v>600</v>
      </c>
      <c r="G125" s="91" t="s">
        <v>672</v>
      </c>
      <c r="H125" s="91" t="s">
        <v>733</v>
      </c>
      <c r="I125" s="91" t="s">
        <v>227</v>
      </c>
      <c r="J125" s="91">
        <v>1000</v>
      </c>
      <c r="K125" s="112">
        <f t="shared" si="3"/>
        <v>33000</v>
      </c>
      <c r="L125" s="113">
        <v>33000000</v>
      </c>
    </row>
    <row r="126" spans="1:12" ht="30" x14ac:dyDescent="0.2">
      <c r="A126" s="123">
        <v>118</v>
      </c>
      <c r="B126" s="123" t="s">
        <v>44</v>
      </c>
      <c r="C126" s="91" t="s">
        <v>476</v>
      </c>
      <c r="D126" s="123" t="s">
        <v>215</v>
      </c>
      <c r="E126" s="91" t="s">
        <v>224</v>
      </c>
      <c r="F126" s="91" t="s">
        <v>601</v>
      </c>
      <c r="G126" s="91" t="s">
        <v>672</v>
      </c>
      <c r="H126" s="91" t="s">
        <v>733</v>
      </c>
      <c r="I126" s="91" t="s">
        <v>227</v>
      </c>
      <c r="J126" s="91">
        <v>25</v>
      </c>
      <c r="K126" s="112">
        <f t="shared" si="3"/>
        <v>54999</v>
      </c>
      <c r="L126" s="113">
        <v>1374975</v>
      </c>
    </row>
    <row r="127" spans="1:12" ht="30" x14ac:dyDescent="0.2">
      <c r="A127" s="123">
        <v>119</v>
      </c>
      <c r="B127" s="123" t="s">
        <v>44</v>
      </c>
      <c r="C127" s="91" t="s">
        <v>408</v>
      </c>
      <c r="D127" s="123" t="s">
        <v>215</v>
      </c>
      <c r="E127" s="91" t="s">
        <v>224</v>
      </c>
      <c r="F127" s="91" t="s">
        <v>602</v>
      </c>
      <c r="G127" s="91" t="s">
        <v>672</v>
      </c>
      <c r="H127" s="91" t="s">
        <v>733</v>
      </c>
      <c r="I127" s="91" t="s">
        <v>227</v>
      </c>
      <c r="J127" s="91">
        <v>3</v>
      </c>
      <c r="K127" s="112">
        <f t="shared" si="3"/>
        <v>424900</v>
      </c>
      <c r="L127" s="113">
        <v>1274700</v>
      </c>
    </row>
    <row r="128" spans="1:12" ht="30" x14ac:dyDescent="0.2">
      <c r="A128" s="123">
        <v>120</v>
      </c>
      <c r="B128" s="123" t="s">
        <v>44</v>
      </c>
      <c r="C128" s="91" t="s">
        <v>272</v>
      </c>
      <c r="D128" s="123" t="s">
        <v>215</v>
      </c>
      <c r="E128" s="91" t="s">
        <v>224</v>
      </c>
      <c r="F128" s="91" t="s">
        <v>603</v>
      </c>
      <c r="G128" s="91" t="s">
        <v>673</v>
      </c>
      <c r="H128" s="91" t="s">
        <v>734</v>
      </c>
      <c r="I128" s="91" t="s">
        <v>227</v>
      </c>
      <c r="J128" s="91">
        <v>5</v>
      </c>
      <c r="K128" s="112">
        <f t="shared" si="3"/>
        <v>499000</v>
      </c>
      <c r="L128" s="113">
        <v>2495000</v>
      </c>
    </row>
    <row r="129" spans="1:12" ht="30" x14ac:dyDescent="0.2">
      <c r="A129" s="123">
        <v>121</v>
      </c>
      <c r="B129" s="123" t="s">
        <v>44</v>
      </c>
      <c r="C129" s="91" t="s">
        <v>477</v>
      </c>
      <c r="D129" s="123" t="s">
        <v>215</v>
      </c>
      <c r="E129" s="91" t="s">
        <v>224</v>
      </c>
      <c r="F129" s="91" t="s">
        <v>604</v>
      </c>
      <c r="G129" s="91" t="s">
        <v>674</v>
      </c>
      <c r="H129" s="91" t="s">
        <v>261</v>
      </c>
      <c r="I129" s="91" t="s">
        <v>315</v>
      </c>
      <c r="J129" s="91">
        <v>7</v>
      </c>
      <c r="K129" s="112">
        <f t="shared" si="3"/>
        <v>820000</v>
      </c>
      <c r="L129" s="113">
        <v>5740000</v>
      </c>
    </row>
    <row r="130" spans="1:12" ht="30" x14ac:dyDescent="0.2">
      <c r="A130" s="123">
        <v>122</v>
      </c>
      <c r="B130" s="123" t="s">
        <v>44</v>
      </c>
      <c r="C130" s="91" t="s">
        <v>478</v>
      </c>
      <c r="D130" s="123" t="s">
        <v>215</v>
      </c>
      <c r="E130" s="91" t="s">
        <v>225</v>
      </c>
      <c r="F130" s="91" t="s">
        <v>605</v>
      </c>
      <c r="G130" s="91" t="s">
        <v>675</v>
      </c>
      <c r="H130" s="91" t="s">
        <v>735</v>
      </c>
      <c r="I130" s="91" t="s">
        <v>227</v>
      </c>
      <c r="J130" s="91">
        <v>4</v>
      </c>
      <c r="K130" s="112">
        <f t="shared" si="3"/>
        <v>2500000</v>
      </c>
      <c r="L130" s="113">
        <v>10000000</v>
      </c>
    </row>
    <row r="131" spans="1:12" ht="30" x14ac:dyDescent="0.2">
      <c r="A131" s="123">
        <v>123</v>
      </c>
      <c r="B131" s="123" t="s">
        <v>44</v>
      </c>
      <c r="C131" s="91" t="s">
        <v>479</v>
      </c>
      <c r="D131" s="123" t="s">
        <v>215</v>
      </c>
      <c r="E131" s="91" t="s">
        <v>225</v>
      </c>
      <c r="F131" s="91" t="s">
        <v>606</v>
      </c>
      <c r="G131" s="91" t="s">
        <v>675</v>
      </c>
      <c r="H131" s="91" t="s">
        <v>735</v>
      </c>
      <c r="I131" s="91" t="s">
        <v>227</v>
      </c>
      <c r="J131" s="91">
        <v>76</v>
      </c>
      <c r="K131" s="112">
        <f t="shared" si="3"/>
        <v>65000</v>
      </c>
      <c r="L131" s="113">
        <v>4940000</v>
      </c>
    </row>
    <row r="132" spans="1:12" ht="30" x14ac:dyDescent="0.2">
      <c r="A132" s="123">
        <v>124</v>
      </c>
      <c r="B132" s="123" t="s">
        <v>44</v>
      </c>
      <c r="C132" s="91" t="s">
        <v>480</v>
      </c>
      <c r="D132" s="94" t="s">
        <v>215</v>
      </c>
      <c r="E132" s="91" t="s">
        <v>224</v>
      </c>
      <c r="F132" s="91" t="s">
        <v>607</v>
      </c>
      <c r="G132" s="91" t="s">
        <v>676</v>
      </c>
      <c r="H132" s="91" t="s">
        <v>261</v>
      </c>
      <c r="I132" s="91" t="s">
        <v>227</v>
      </c>
      <c r="J132" s="91">
        <v>10</v>
      </c>
      <c r="K132" s="112">
        <f t="shared" si="1"/>
        <v>718000</v>
      </c>
      <c r="L132" s="113">
        <v>7180000</v>
      </c>
    </row>
    <row r="133" spans="1:12" ht="30" x14ac:dyDescent="0.2">
      <c r="A133" s="123">
        <v>125</v>
      </c>
      <c r="B133" s="117" t="s">
        <v>44</v>
      </c>
      <c r="C133" s="118" t="s">
        <v>459</v>
      </c>
      <c r="D133" s="117" t="s">
        <v>215</v>
      </c>
      <c r="E133" s="118" t="s">
        <v>224</v>
      </c>
      <c r="F133" s="91" t="s">
        <v>608</v>
      </c>
      <c r="G133" s="91" t="s">
        <v>677</v>
      </c>
      <c r="H133" s="91" t="s">
        <v>736</v>
      </c>
      <c r="I133" s="91" t="s">
        <v>227</v>
      </c>
      <c r="J133" s="91">
        <v>3</v>
      </c>
      <c r="K133" s="116">
        <f t="shared" si="1"/>
        <v>248000</v>
      </c>
      <c r="L133" s="113">
        <v>744000</v>
      </c>
    </row>
    <row r="134" spans="1:12" ht="30" x14ac:dyDescent="0.2">
      <c r="A134" s="123">
        <v>126</v>
      </c>
      <c r="B134" s="117" t="s">
        <v>44</v>
      </c>
      <c r="C134" s="122" t="s">
        <v>481</v>
      </c>
      <c r="D134" s="117" t="s">
        <v>215</v>
      </c>
      <c r="E134" s="122" t="s">
        <v>224</v>
      </c>
      <c r="F134" s="91" t="s">
        <v>609</v>
      </c>
      <c r="G134" s="91" t="s">
        <v>678</v>
      </c>
      <c r="H134" s="91" t="s">
        <v>737</v>
      </c>
      <c r="I134" s="91" t="s">
        <v>227</v>
      </c>
      <c r="J134" s="91">
        <v>1</v>
      </c>
      <c r="K134" s="112"/>
      <c r="L134" s="113">
        <v>27800000</v>
      </c>
    </row>
    <row r="135" spans="1:12" ht="30" x14ac:dyDescent="0.2">
      <c r="A135" s="123">
        <v>127</v>
      </c>
      <c r="B135" s="117" t="s">
        <v>44</v>
      </c>
      <c r="C135" s="122" t="s">
        <v>482</v>
      </c>
      <c r="D135" s="117" t="s">
        <v>215</v>
      </c>
      <c r="E135" s="122" t="s">
        <v>224</v>
      </c>
      <c r="F135" s="91" t="s">
        <v>610</v>
      </c>
      <c r="G135" s="91" t="s">
        <v>679</v>
      </c>
      <c r="H135" s="91" t="s">
        <v>738</v>
      </c>
      <c r="I135" s="91" t="s">
        <v>334</v>
      </c>
      <c r="J135" s="91">
        <v>1500</v>
      </c>
      <c r="K135" s="112"/>
      <c r="L135" s="113">
        <v>112498500</v>
      </c>
    </row>
    <row r="136" spans="1:12" ht="30" x14ac:dyDescent="0.2">
      <c r="A136" s="123">
        <v>128</v>
      </c>
      <c r="B136" s="117" t="s">
        <v>44</v>
      </c>
      <c r="C136" s="119" t="s">
        <v>483</v>
      </c>
      <c r="D136" s="125" t="s">
        <v>215</v>
      </c>
      <c r="E136" s="119" t="s">
        <v>224</v>
      </c>
      <c r="F136" s="91" t="s">
        <v>611</v>
      </c>
      <c r="G136" s="91" t="s">
        <v>680</v>
      </c>
      <c r="H136" s="91" t="s">
        <v>739</v>
      </c>
      <c r="I136" s="91" t="s">
        <v>227</v>
      </c>
      <c r="J136" s="91">
        <v>2</v>
      </c>
      <c r="K136" s="126">
        <f>+L136/J136</f>
        <v>430000</v>
      </c>
      <c r="L136" s="113">
        <v>860000</v>
      </c>
    </row>
    <row r="137" spans="1:12" ht="15" x14ac:dyDescent="0.2">
      <c r="A137" s="94"/>
      <c r="B137" s="167"/>
      <c r="C137" s="168"/>
      <c r="D137" s="94" t="s">
        <v>3</v>
      </c>
      <c r="E137" s="167"/>
      <c r="F137" s="169"/>
      <c r="G137" s="169"/>
      <c r="H137" s="169"/>
      <c r="I137" s="168"/>
      <c r="J137" s="94"/>
      <c r="K137" s="95"/>
      <c r="L137" s="96">
        <f>SUM(L9:L136)</f>
        <v>1385074427</v>
      </c>
    </row>
    <row r="138" spans="1:12" ht="35.25" customHeight="1" x14ac:dyDescent="0.2">
      <c r="A138" s="94"/>
      <c r="B138" s="164" t="s">
        <v>216</v>
      </c>
      <c r="C138" s="165"/>
      <c r="D138" s="165"/>
      <c r="E138" s="165"/>
      <c r="F138" s="165"/>
      <c r="G138" s="165"/>
      <c r="H138" s="165"/>
      <c r="I138" s="165"/>
      <c r="J138" s="165"/>
      <c r="K138" s="165"/>
      <c r="L138" s="166"/>
    </row>
    <row r="139" spans="1:12" ht="30" x14ac:dyDescent="0.2">
      <c r="A139" s="123">
        <v>1</v>
      </c>
      <c r="B139" s="123" t="s">
        <v>44</v>
      </c>
      <c r="C139" s="91" t="s">
        <v>746</v>
      </c>
      <c r="D139" s="123" t="s">
        <v>215</v>
      </c>
      <c r="E139" s="91" t="s">
        <v>225</v>
      </c>
      <c r="F139" s="91" t="s">
        <v>764</v>
      </c>
      <c r="G139" s="91" t="s">
        <v>799</v>
      </c>
      <c r="H139" s="91" t="s">
        <v>816</v>
      </c>
      <c r="I139" s="91" t="s">
        <v>280</v>
      </c>
      <c r="J139" s="91">
        <v>77</v>
      </c>
      <c r="K139" s="112">
        <f>+L139/J139</f>
        <v>169680</v>
      </c>
      <c r="L139" s="113">
        <v>13065360</v>
      </c>
    </row>
    <row r="140" spans="1:12" ht="30" x14ac:dyDescent="0.2">
      <c r="A140" s="123">
        <f>+A139+1</f>
        <v>2</v>
      </c>
      <c r="B140" s="123" t="s">
        <v>44</v>
      </c>
      <c r="C140" s="91" t="s">
        <v>746</v>
      </c>
      <c r="D140" s="123" t="s">
        <v>215</v>
      </c>
      <c r="E140" s="91" t="s">
        <v>225</v>
      </c>
      <c r="F140" s="91" t="s">
        <v>765</v>
      </c>
      <c r="G140" s="91" t="s">
        <v>799</v>
      </c>
      <c r="H140" s="91" t="s">
        <v>816</v>
      </c>
      <c r="I140" s="91" t="s">
        <v>280</v>
      </c>
      <c r="J140" s="91">
        <v>92</v>
      </c>
      <c r="K140" s="112">
        <f t="shared" ref="K140:K176" si="5">+L140/J140</f>
        <v>166880</v>
      </c>
      <c r="L140" s="113">
        <v>15352960</v>
      </c>
    </row>
    <row r="141" spans="1:12" ht="30" x14ac:dyDescent="0.2">
      <c r="A141" s="123">
        <f t="shared" ref="A141:A173" si="6">+A140+1</f>
        <v>3</v>
      </c>
      <c r="B141" s="123" t="s">
        <v>44</v>
      </c>
      <c r="C141" s="91" t="s">
        <v>319</v>
      </c>
      <c r="D141" s="123" t="s">
        <v>215</v>
      </c>
      <c r="E141" s="91" t="s">
        <v>224</v>
      </c>
      <c r="F141" s="91" t="s">
        <v>766</v>
      </c>
      <c r="G141" s="91" t="s">
        <v>275</v>
      </c>
      <c r="H141" s="91" t="s">
        <v>276</v>
      </c>
      <c r="I141" s="91" t="s">
        <v>322</v>
      </c>
      <c r="J141" s="91">
        <v>1</v>
      </c>
      <c r="K141" s="112">
        <f t="shared" si="5"/>
        <v>2940000</v>
      </c>
      <c r="L141" s="113">
        <v>2940000</v>
      </c>
    </row>
    <row r="142" spans="1:12" ht="30" x14ac:dyDescent="0.2">
      <c r="A142" s="123">
        <f t="shared" si="6"/>
        <v>4</v>
      </c>
      <c r="B142" s="123" t="s">
        <v>44</v>
      </c>
      <c r="C142" s="91" t="s">
        <v>747</v>
      </c>
      <c r="D142" s="123" t="s">
        <v>215</v>
      </c>
      <c r="E142" s="91" t="s">
        <v>224</v>
      </c>
      <c r="F142" s="91" t="s">
        <v>767</v>
      </c>
      <c r="G142" s="91" t="s">
        <v>260</v>
      </c>
      <c r="H142" s="91" t="s">
        <v>262</v>
      </c>
      <c r="I142" s="91" t="s">
        <v>279</v>
      </c>
      <c r="J142" s="91">
        <v>1</v>
      </c>
      <c r="K142" s="112">
        <f t="shared" si="5"/>
        <v>16464000</v>
      </c>
      <c r="L142" s="113">
        <v>16464000</v>
      </c>
    </row>
    <row r="143" spans="1:12" ht="30" x14ac:dyDescent="0.2">
      <c r="A143" s="123">
        <f t="shared" si="6"/>
        <v>5</v>
      </c>
      <c r="B143" s="123" t="s">
        <v>44</v>
      </c>
      <c r="C143" s="91" t="s">
        <v>748</v>
      </c>
      <c r="D143" s="123" t="s">
        <v>215</v>
      </c>
      <c r="E143" s="91" t="s">
        <v>224</v>
      </c>
      <c r="F143" s="91" t="s">
        <v>768</v>
      </c>
      <c r="G143" s="91" t="s">
        <v>800</v>
      </c>
      <c r="H143" s="91" t="s">
        <v>817</v>
      </c>
      <c r="I143" s="91" t="s">
        <v>279</v>
      </c>
      <c r="J143" s="91">
        <v>1</v>
      </c>
      <c r="K143" s="112">
        <f t="shared" si="5"/>
        <v>3268000</v>
      </c>
      <c r="L143" s="113">
        <v>3268000</v>
      </c>
    </row>
    <row r="144" spans="1:12" ht="30" x14ac:dyDescent="0.2">
      <c r="A144" s="123">
        <f t="shared" si="6"/>
        <v>6</v>
      </c>
      <c r="B144" s="123" t="s">
        <v>44</v>
      </c>
      <c r="C144" s="91" t="s">
        <v>749</v>
      </c>
      <c r="D144" s="123" t="s">
        <v>215</v>
      </c>
      <c r="E144" s="91" t="s">
        <v>224</v>
      </c>
      <c r="F144" s="91" t="s">
        <v>769</v>
      </c>
      <c r="G144" s="91" t="s">
        <v>801</v>
      </c>
      <c r="H144" s="91" t="s">
        <v>818</v>
      </c>
      <c r="I144" s="91" t="s">
        <v>279</v>
      </c>
      <c r="J144" s="91">
        <v>1</v>
      </c>
      <c r="K144" s="112">
        <f t="shared" si="5"/>
        <v>3500000</v>
      </c>
      <c r="L144" s="113">
        <v>3500000</v>
      </c>
    </row>
    <row r="145" spans="1:12" ht="30" x14ac:dyDescent="0.2">
      <c r="A145" s="123">
        <f t="shared" si="6"/>
        <v>7</v>
      </c>
      <c r="B145" s="123" t="s">
        <v>44</v>
      </c>
      <c r="C145" s="91" t="s">
        <v>750</v>
      </c>
      <c r="D145" s="123" t="s">
        <v>215</v>
      </c>
      <c r="E145" s="91" t="s">
        <v>224</v>
      </c>
      <c r="F145" s="91" t="s">
        <v>770</v>
      </c>
      <c r="G145" s="91" t="s">
        <v>802</v>
      </c>
      <c r="H145" s="91" t="s">
        <v>819</v>
      </c>
      <c r="I145" s="91" t="s">
        <v>279</v>
      </c>
      <c r="J145" s="91">
        <v>1</v>
      </c>
      <c r="K145" s="112">
        <f t="shared" si="5"/>
        <v>15000000</v>
      </c>
      <c r="L145" s="113">
        <v>15000000</v>
      </c>
    </row>
    <row r="146" spans="1:12" ht="30" x14ac:dyDescent="0.2">
      <c r="A146" s="123">
        <f t="shared" si="6"/>
        <v>8</v>
      </c>
      <c r="B146" s="123" t="s">
        <v>44</v>
      </c>
      <c r="C146" s="91" t="s">
        <v>751</v>
      </c>
      <c r="D146" s="123" t="s">
        <v>215</v>
      </c>
      <c r="E146" s="91" t="s">
        <v>225</v>
      </c>
      <c r="F146" s="91" t="s">
        <v>771</v>
      </c>
      <c r="G146" s="91" t="s">
        <v>802</v>
      </c>
      <c r="H146" s="91" t="s">
        <v>819</v>
      </c>
      <c r="I146" s="91" t="s">
        <v>280</v>
      </c>
      <c r="J146" s="91">
        <v>1</v>
      </c>
      <c r="K146" s="112">
        <f t="shared" si="5"/>
        <v>12800000</v>
      </c>
      <c r="L146" s="113">
        <v>12800000</v>
      </c>
    </row>
    <row r="147" spans="1:12" ht="30" x14ac:dyDescent="0.2">
      <c r="A147" s="123">
        <f t="shared" si="6"/>
        <v>9</v>
      </c>
      <c r="B147" s="123" t="s">
        <v>44</v>
      </c>
      <c r="C147" s="91" t="s">
        <v>752</v>
      </c>
      <c r="D147" s="123" t="s">
        <v>215</v>
      </c>
      <c r="E147" s="91" t="s">
        <v>224</v>
      </c>
      <c r="F147" s="91" t="s">
        <v>772</v>
      </c>
      <c r="G147" s="91" t="s">
        <v>803</v>
      </c>
      <c r="H147" s="91" t="s">
        <v>820</v>
      </c>
      <c r="I147" s="91" t="s">
        <v>227</v>
      </c>
      <c r="J147" s="91">
        <v>3</v>
      </c>
      <c r="K147" s="112">
        <f t="shared" si="5"/>
        <v>2072000</v>
      </c>
      <c r="L147" s="113">
        <v>6216000</v>
      </c>
    </row>
    <row r="148" spans="1:12" ht="45" x14ac:dyDescent="0.2">
      <c r="A148" s="123">
        <f t="shared" si="6"/>
        <v>10</v>
      </c>
      <c r="B148" s="123" t="s">
        <v>44</v>
      </c>
      <c r="C148" s="91" t="s">
        <v>753</v>
      </c>
      <c r="D148" s="123" t="s">
        <v>215</v>
      </c>
      <c r="E148" s="91" t="s">
        <v>224</v>
      </c>
      <c r="F148" s="91" t="s">
        <v>773</v>
      </c>
      <c r="G148" s="91" t="s">
        <v>804</v>
      </c>
      <c r="H148" s="91" t="s">
        <v>821</v>
      </c>
      <c r="I148" s="91" t="s">
        <v>279</v>
      </c>
      <c r="J148" s="91">
        <v>1</v>
      </c>
      <c r="K148" s="112">
        <f t="shared" si="5"/>
        <v>7499999</v>
      </c>
      <c r="L148" s="113">
        <v>7499999</v>
      </c>
    </row>
    <row r="149" spans="1:12" ht="30" x14ac:dyDescent="0.2">
      <c r="A149" s="123">
        <f t="shared" si="6"/>
        <v>11</v>
      </c>
      <c r="B149" s="123" t="s">
        <v>44</v>
      </c>
      <c r="C149" s="91" t="s">
        <v>754</v>
      </c>
      <c r="D149" s="123" t="s">
        <v>215</v>
      </c>
      <c r="E149" s="91" t="s">
        <v>224</v>
      </c>
      <c r="F149" s="91" t="s">
        <v>774</v>
      </c>
      <c r="G149" s="91" t="s">
        <v>805</v>
      </c>
      <c r="H149" s="91" t="s">
        <v>822</v>
      </c>
      <c r="I149" s="91" t="s">
        <v>279</v>
      </c>
      <c r="J149" s="91">
        <v>1</v>
      </c>
      <c r="K149" s="112">
        <f t="shared" si="5"/>
        <v>8100000</v>
      </c>
      <c r="L149" s="113">
        <v>8100000</v>
      </c>
    </row>
    <row r="150" spans="1:12" ht="30" x14ac:dyDescent="0.2">
      <c r="A150" s="123">
        <f t="shared" si="6"/>
        <v>12</v>
      </c>
      <c r="B150" s="123" t="s">
        <v>44</v>
      </c>
      <c r="C150" s="91" t="s">
        <v>754</v>
      </c>
      <c r="D150" s="123" t="s">
        <v>215</v>
      </c>
      <c r="E150" s="91" t="s">
        <v>224</v>
      </c>
      <c r="F150" s="91" t="s">
        <v>775</v>
      </c>
      <c r="G150" s="91" t="s">
        <v>805</v>
      </c>
      <c r="H150" s="91" t="s">
        <v>822</v>
      </c>
      <c r="I150" s="91" t="s">
        <v>279</v>
      </c>
      <c r="J150" s="91">
        <v>1</v>
      </c>
      <c r="K150" s="112">
        <f t="shared" si="5"/>
        <v>14000000</v>
      </c>
      <c r="L150" s="113">
        <v>14000000</v>
      </c>
    </row>
    <row r="151" spans="1:12" ht="30" x14ac:dyDescent="0.2">
      <c r="A151" s="123">
        <f t="shared" si="6"/>
        <v>13</v>
      </c>
      <c r="B151" s="123" t="s">
        <v>44</v>
      </c>
      <c r="C151" s="91" t="s">
        <v>317</v>
      </c>
      <c r="D151" s="123" t="s">
        <v>215</v>
      </c>
      <c r="E151" s="91" t="s">
        <v>224</v>
      </c>
      <c r="F151" s="91" t="s">
        <v>776</v>
      </c>
      <c r="G151" s="91" t="s">
        <v>806</v>
      </c>
      <c r="H151" s="91" t="s">
        <v>823</v>
      </c>
      <c r="I151" s="91" t="s">
        <v>269</v>
      </c>
      <c r="J151" s="91">
        <v>5296</v>
      </c>
      <c r="K151" s="112">
        <f t="shared" si="5"/>
        <v>95</v>
      </c>
      <c r="L151" s="113">
        <v>503120</v>
      </c>
    </row>
    <row r="152" spans="1:12" ht="30" x14ac:dyDescent="0.2">
      <c r="A152" s="123">
        <f t="shared" si="6"/>
        <v>14</v>
      </c>
      <c r="B152" s="123" t="s">
        <v>44</v>
      </c>
      <c r="C152" s="91" t="s">
        <v>318</v>
      </c>
      <c r="D152" s="123" t="s">
        <v>215</v>
      </c>
      <c r="E152" s="91" t="s">
        <v>224</v>
      </c>
      <c r="F152" s="91" t="s">
        <v>777</v>
      </c>
      <c r="G152" s="91" t="s">
        <v>806</v>
      </c>
      <c r="H152" s="91" t="s">
        <v>823</v>
      </c>
      <c r="I152" s="91" t="s">
        <v>269</v>
      </c>
      <c r="J152" s="91">
        <v>2956</v>
      </c>
      <c r="K152" s="112">
        <f t="shared" si="5"/>
        <v>125</v>
      </c>
      <c r="L152" s="113">
        <v>369500</v>
      </c>
    </row>
    <row r="153" spans="1:12" ht="30" x14ac:dyDescent="0.2">
      <c r="A153" s="123">
        <f t="shared" si="6"/>
        <v>15</v>
      </c>
      <c r="B153" s="123" t="s">
        <v>44</v>
      </c>
      <c r="C153" s="91" t="s">
        <v>755</v>
      </c>
      <c r="D153" s="123" t="s">
        <v>215</v>
      </c>
      <c r="E153" s="91" t="s">
        <v>224</v>
      </c>
      <c r="F153" s="91" t="s">
        <v>778</v>
      </c>
      <c r="G153" s="91" t="s">
        <v>806</v>
      </c>
      <c r="H153" s="91" t="s">
        <v>823</v>
      </c>
      <c r="I153" s="91" t="s">
        <v>269</v>
      </c>
      <c r="J153" s="91">
        <v>3756</v>
      </c>
      <c r="K153" s="112">
        <f t="shared" si="5"/>
        <v>125</v>
      </c>
      <c r="L153" s="113">
        <v>469500</v>
      </c>
    </row>
    <row r="154" spans="1:12" ht="30" x14ac:dyDescent="0.2">
      <c r="A154" s="123">
        <f t="shared" si="6"/>
        <v>16</v>
      </c>
      <c r="B154" s="123" t="s">
        <v>44</v>
      </c>
      <c r="C154" s="91" t="s">
        <v>754</v>
      </c>
      <c r="D154" s="123" t="s">
        <v>215</v>
      </c>
      <c r="E154" s="91" t="s">
        <v>224</v>
      </c>
      <c r="F154" s="91" t="s">
        <v>779</v>
      </c>
      <c r="G154" s="91" t="s">
        <v>807</v>
      </c>
      <c r="H154" s="91" t="s">
        <v>824</v>
      </c>
      <c r="I154" s="91" t="s">
        <v>279</v>
      </c>
      <c r="J154" s="91">
        <v>1</v>
      </c>
      <c r="K154" s="112">
        <f t="shared" si="5"/>
        <v>10000000</v>
      </c>
      <c r="L154" s="113">
        <v>10000000</v>
      </c>
    </row>
    <row r="155" spans="1:12" s="59" customFormat="1" ht="30" x14ac:dyDescent="0.2">
      <c r="A155" s="123">
        <f t="shared" si="6"/>
        <v>17</v>
      </c>
      <c r="B155" s="123" t="s">
        <v>44</v>
      </c>
      <c r="C155" s="91" t="s">
        <v>274</v>
      </c>
      <c r="D155" s="123" t="s">
        <v>215</v>
      </c>
      <c r="E155" s="91" t="s">
        <v>224</v>
      </c>
      <c r="F155" s="91" t="s">
        <v>780</v>
      </c>
      <c r="G155" s="91" t="s">
        <v>232</v>
      </c>
      <c r="H155" s="91" t="s">
        <v>233</v>
      </c>
      <c r="I155" s="91" t="s">
        <v>230</v>
      </c>
      <c r="J155" s="91">
        <v>1</v>
      </c>
      <c r="K155" s="112">
        <f t="shared" si="5"/>
        <v>7550000</v>
      </c>
      <c r="L155" s="113">
        <v>7550000</v>
      </c>
    </row>
    <row r="156" spans="1:12" ht="30" x14ac:dyDescent="0.2">
      <c r="A156" s="123">
        <f t="shared" si="6"/>
        <v>18</v>
      </c>
      <c r="B156" s="123" t="s">
        <v>44</v>
      </c>
      <c r="C156" s="91" t="s">
        <v>274</v>
      </c>
      <c r="D156" s="123" t="s">
        <v>215</v>
      </c>
      <c r="E156" s="91" t="s">
        <v>224</v>
      </c>
      <c r="F156" s="91" t="s">
        <v>781</v>
      </c>
      <c r="G156" s="91" t="s">
        <v>232</v>
      </c>
      <c r="H156" s="91" t="s">
        <v>233</v>
      </c>
      <c r="I156" s="91" t="s">
        <v>230</v>
      </c>
      <c r="J156" s="91">
        <v>1</v>
      </c>
      <c r="K156" s="112">
        <f t="shared" si="5"/>
        <v>7190000</v>
      </c>
      <c r="L156" s="113">
        <v>7190000</v>
      </c>
    </row>
    <row r="157" spans="1:12" ht="30" x14ac:dyDescent="0.2">
      <c r="A157" s="123">
        <f t="shared" si="6"/>
        <v>19</v>
      </c>
      <c r="B157" s="123" t="s">
        <v>44</v>
      </c>
      <c r="C157" s="91" t="s">
        <v>274</v>
      </c>
      <c r="D157" s="123" t="s">
        <v>215</v>
      </c>
      <c r="E157" s="91" t="s">
        <v>224</v>
      </c>
      <c r="F157" s="91" t="s">
        <v>782</v>
      </c>
      <c r="G157" s="91" t="s">
        <v>232</v>
      </c>
      <c r="H157" s="91" t="s">
        <v>233</v>
      </c>
      <c r="I157" s="91" t="s">
        <v>230</v>
      </c>
      <c r="J157" s="91">
        <v>1</v>
      </c>
      <c r="K157" s="112">
        <f t="shared" si="5"/>
        <v>11200000</v>
      </c>
      <c r="L157" s="113">
        <v>11200000</v>
      </c>
    </row>
    <row r="158" spans="1:12" ht="30" x14ac:dyDescent="0.2">
      <c r="A158" s="123">
        <f t="shared" si="6"/>
        <v>20</v>
      </c>
      <c r="B158" s="123" t="s">
        <v>44</v>
      </c>
      <c r="C158" s="91" t="s">
        <v>756</v>
      </c>
      <c r="D158" s="123" t="s">
        <v>215</v>
      </c>
      <c r="E158" s="91" t="s">
        <v>224</v>
      </c>
      <c r="F158" s="91" t="s">
        <v>783</v>
      </c>
      <c r="G158" s="91" t="s">
        <v>808</v>
      </c>
      <c r="H158" s="91" t="s">
        <v>825</v>
      </c>
      <c r="I158" s="91" t="s">
        <v>279</v>
      </c>
      <c r="J158" s="91">
        <v>6</v>
      </c>
      <c r="K158" s="112">
        <f t="shared" si="5"/>
        <v>1600000</v>
      </c>
      <c r="L158" s="113">
        <v>9600000</v>
      </c>
    </row>
    <row r="159" spans="1:12" ht="30" x14ac:dyDescent="0.2">
      <c r="A159" s="123">
        <f t="shared" si="6"/>
        <v>21</v>
      </c>
      <c r="B159" s="123" t="s">
        <v>44</v>
      </c>
      <c r="C159" s="91" t="s">
        <v>756</v>
      </c>
      <c r="D159" s="123" t="s">
        <v>215</v>
      </c>
      <c r="E159" s="91" t="s">
        <v>224</v>
      </c>
      <c r="F159" s="91" t="s">
        <v>784</v>
      </c>
      <c r="G159" s="91" t="s">
        <v>808</v>
      </c>
      <c r="H159" s="91" t="s">
        <v>825</v>
      </c>
      <c r="I159" s="91" t="s">
        <v>279</v>
      </c>
      <c r="J159" s="91">
        <v>4</v>
      </c>
      <c r="K159" s="112">
        <f t="shared" si="5"/>
        <v>2950000</v>
      </c>
      <c r="L159" s="113">
        <v>11800000</v>
      </c>
    </row>
    <row r="160" spans="1:12" ht="30" x14ac:dyDescent="0.2">
      <c r="A160" s="123">
        <f t="shared" si="6"/>
        <v>22</v>
      </c>
      <c r="B160" s="123" t="s">
        <v>44</v>
      </c>
      <c r="C160" s="91" t="s">
        <v>756</v>
      </c>
      <c r="D160" s="123" t="s">
        <v>215</v>
      </c>
      <c r="E160" s="91" t="s">
        <v>224</v>
      </c>
      <c r="F160" s="91" t="s">
        <v>785</v>
      </c>
      <c r="G160" s="91" t="s">
        <v>808</v>
      </c>
      <c r="H160" s="91" t="s">
        <v>825</v>
      </c>
      <c r="I160" s="91" t="s">
        <v>279</v>
      </c>
      <c r="J160" s="91">
        <v>5</v>
      </c>
      <c r="K160" s="112">
        <f t="shared" si="5"/>
        <v>2950000</v>
      </c>
      <c r="L160" s="113">
        <v>14750000</v>
      </c>
    </row>
    <row r="161" spans="1:12" ht="30" x14ac:dyDescent="0.2">
      <c r="A161" s="123">
        <f t="shared" si="6"/>
        <v>23</v>
      </c>
      <c r="B161" s="123" t="s">
        <v>44</v>
      </c>
      <c r="C161" s="91" t="s">
        <v>757</v>
      </c>
      <c r="D161" s="123" t="s">
        <v>215</v>
      </c>
      <c r="E161" s="91" t="s">
        <v>224</v>
      </c>
      <c r="F161" s="91" t="s">
        <v>786</v>
      </c>
      <c r="G161" s="91" t="s">
        <v>809</v>
      </c>
      <c r="H161" s="91" t="s">
        <v>826</v>
      </c>
      <c r="I161" s="91" t="s">
        <v>279</v>
      </c>
      <c r="J161" s="91">
        <v>1</v>
      </c>
      <c r="K161" s="112">
        <f t="shared" si="5"/>
        <v>140000</v>
      </c>
      <c r="L161" s="113">
        <v>140000</v>
      </c>
    </row>
    <row r="162" spans="1:12" ht="30" x14ac:dyDescent="0.2">
      <c r="A162" s="123">
        <f t="shared" si="6"/>
        <v>24</v>
      </c>
      <c r="B162" s="123" t="s">
        <v>44</v>
      </c>
      <c r="C162" s="91" t="s">
        <v>758</v>
      </c>
      <c r="D162" s="123" t="s">
        <v>215</v>
      </c>
      <c r="E162" s="91" t="s">
        <v>224</v>
      </c>
      <c r="F162" s="91" t="s">
        <v>787</v>
      </c>
      <c r="G162" s="91" t="s">
        <v>810</v>
      </c>
      <c r="H162" s="91" t="s">
        <v>827</v>
      </c>
      <c r="I162" s="91" t="s">
        <v>280</v>
      </c>
      <c r="J162" s="91">
        <v>1</v>
      </c>
      <c r="K162" s="112">
        <f t="shared" si="5"/>
        <v>810000</v>
      </c>
      <c r="L162" s="113">
        <v>810000</v>
      </c>
    </row>
    <row r="163" spans="1:12" ht="30" x14ac:dyDescent="0.2">
      <c r="A163" s="123">
        <f t="shared" si="6"/>
        <v>25</v>
      </c>
      <c r="B163" s="123" t="s">
        <v>44</v>
      </c>
      <c r="C163" s="91" t="s">
        <v>759</v>
      </c>
      <c r="D163" s="123" t="s">
        <v>215</v>
      </c>
      <c r="E163" s="91" t="s">
        <v>224</v>
      </c>
      <c r="F163" s="91" t="s">
        <v>788</v>
      </c>
      <c r="G163" s="91" t="s">
        <v>811</v>
      </c>
      <c r="H163" s="91" t="s">
        <v>828</v>
      </c>
      <c r="I163" s="91" t="s">
        <v>279</v>
      </c>
      <c r="J163" s="91">
        <v>800</v>
      </c>
      <c r="K163" s="112">
        <f t="shared" si="5"/>
        <v>13888</v>
      </c>
      <c r="L163" s="113">
        <v>11110400</v>
      </c>
    </row>
    <row r="164" spans="1:12" ht="30" x14ac:dyDescent="0.2">
      <c r="A164" s="123">
        <f t="shared" si="6"/>
        <v>26</v>
      </c>
      <c r="B164" s="123" t="s">
        <v>44</v>
      </c>
      <c r="C164" s="91" t="s">
        <v>760</v>
      </c>
      <c r="D164" s="123" t="s">
        <v>215</v>
      </c>
      <c r="E164" s="91" t="s">
        <v>224</v>
      </c>
      <c r="F164" s="91" t="s">
        <v>789</v>
      </c>
      <c r="G164" s="91" t="s">
        <v>672</v>
      </c>
      <c r="H164" s="91" t="s">
        <v>733</v>
      </c>
      <c r="I164" s="91" t="s">
        <v>279</v>
      </c>
      <c r="J164" s="91">
        <v>5300</v>
      </c>
      <c r="K164" s="112">
        <f t="shared" si="5"/>
        <v>3040</v>
      </c>
      <c r="L164" s="113">
        <v>16112000</v>
      </c>
    </row>
    <row r="165" spans="1:12" ht="30" x14ac:dyDescent="0.2">
      <c r="A165" s="123">
        <f t="shared" si="6"/>
        <v>27</v>
      </c>
      <c r="B165" s="123" t="s">
        <v>44</v>
      </c>
      <c r="C165" s="91" t="s">
        <v>760</v>
      </c>
      <c r="D165" s="123" t="s">
        <v>215</v>
      </c>
      <c r="E165" s="91" t="s">
        <v>224</v>
      </c>
      <c r="F165" s="91" t="s">
        <v>790</v>
      </c>
      <c r="G165" s="91" t="s">
        <v>672</v>
      </c>
      <c r="H165" s="91" t="s">
        <v>733</v>
      </c>
      <c r="I165" s="91" t="s">
        <v>279</v>
      </c>
      <c r="J165" s="91">
        <v>5300</v>
      </c>
      <c r="K165" s="112">
        <f t="shared" si="5"/>
        <v>2999</v>
      </c>
      <c r="L165" s="113">
        <v>15894700</v>
      </c>
    </row>
    <row r="166" spans="1:12" ht="30" x14ac:dyDescent="0.2">
      <c r="A166" s="123">
        <f t="shared" si="6"/>
        <v>28</v>
      </c>
      <c r="B166" s="123" t="s">
        <v>44</v>
      </c>
      <c r="C166" s="91" t="s">
        <v>760</v>
      </c>
      <c r="D166" s="123" t="s">
        <v>215</v>
      </c>
      <c r="E166" s="91" t="s">
        <v>224</v>
      </c>
      <c r="F166" s="91" t="s">
        <v>791</v>
      </c>
      <c r="G166" s="91" t="s">
        <v>672</v>
      </c>
      <c r="H166" s="91" t="s">
        <v>733</v>
      </c>
      <c r="I166" s="91" t="s">
        <v>279</v>
      </c>
      <c r="J166" s="91">
        <v>5300</v>
      </c>
      <c r="K166" s="112">
        <f t="shared" si="5"/>
        <v>3095</v>
      </c>
      <c r="L166" s="113">
        <v>16403500</v>
      </c>
    </row>
    <row r="167" spans="1:12" ht="30" x14ac:dyDescent="0.2">
      <c r="A167" s="123">
        <f t="shared" si="6"/>
        <v>29</v>
      </c>
      <c r="B167" s="123" t="s">
        <v>44</v>
      </c>
      <c r="C167" s="91" t="s">
        <v>761</v>
      </c>
      <c r="D167" s="123" t="s">
        <v>215</v>
      </c>
      <c r="E167" s="91" t="s">
        <v>224</v>
      </c>
      <c r="F167" s="91" t="s">
        <v>792</v>
      </c>
      <c r="G167" s="91" t="s">
        <v>675</v>
      </c>
      <c r="H167" s="91" t="s">
        <v>735</v>
      </c>
      <c r="I167" s="91" t="s">
        <v>279</v>
      </c>
      <c r="J167" s="91">
        <v>1</v>
      </c>
      <c r="K167" s="112">
        <f t="shared" si="5"/>
        <v>2050000</v>
      </c>
      <c r="L167" s="113">
        <v>2050000</v>
      </c>
    </row>
    <row r="168" spans="1:12" ht="30" x14ac:dyDescent="0.2">
      <c r="A168" s="123">
        <f t="shared" si="6"/>
        <v>30</v>
      </c>
      <c r="B168" s="123" t="s">
        <v>44</v>
      </c>
      <c r="C168" s="91" t="s">
        <v>762</v>
      </c>
      <c r="D168" s="123" t="s">
        <v>215</v>
      </c>
      <c r="E168" s="91" t="s">
        <v>224</v>
      </c>
      <c r="F168" s="91" t="s">
        <v>793</v>
      </c>
      <c r="G168" s="91" t="s">
        <v>812</v>
      </c>
      <c r="H168" s="91" t="s">
        <v>829</v>
      </c>
      <c r="I168" s="91" t="s">
        <v>227</v>
      </c>
      <c r="J168" s="91">
        <v>1</v>
      </c>
      <c r="K168" s="112">
        <f t="shared" si="5"/>
        <v>10139200.01</v>
      </c>
      <c r="L168" s="113">
        <v>10139200.01</v>
      </c>
    </row>
    <row r="169" spans="1:12" ht="30" x14ac:dyDescent="0.2">
      <c r="A169" s="123">
        <f t="shared" si="6"/>
        <v>31</v>
      </c>
      <c r="B169" s="123" t="s">
        <v>44</v>
      </c>
      <c r="C169" s="91" t="s">
        <v>274</v>
      </c>
      <c r="D169" s="123" t="s">
        <v>215</v>
      </c>
      <c r="E169" s="91" t="s">
        <v>224</v>
      </c>
      <c r="F169" s="91" t="s">
        <v>794</v>
      </c>
      <c r="G169" s="91" t="s">
        <v>813</v>
      </c>
      <c r="H169" s="91" t="s">
        <v>830</v>
      </c>
      <c r="I169" s="91" t="s">
        <v>230</v>
      </c>
      <c r="J169" s="91">
        <v>1</v>
      </c>
      <c r="K169" s="112">
        <f t="shared" si="5"/>
        <v>9000000</v>
      </c>
      <c r="L169" s="113">
        <v>9000000</v>
      </c>
    </row>
    <row r="170" spans="1:12" ht="30" x14ac:dyDescent="0.2">
      <c r="A170" s="123">
        <f t="shared" si="6"/>
        <v>32</v>
      </c>
      <c r="B170" s="123" t="s">
        <v>44</v>
      </c>
      <c r="C170" s="91" t="s">
        <v>749</v>
      </c>
      <c r="D170" s="123" t="s">
        <v>215</v>
      </c>
      <c r="E170" s="91" t="s">
        <v>224</v>
      </c>
      <c r="F170" s="91" t="s">
        <v>795</v>
      </c>
      <c r="G170" s="91" t="s">
        <v>814</v>
      </c>
      <c r="H170" s="91" t="s">
        <v>261</v>
      </c>
      <c r="I170" s="91" t="s">
        <v>279</v>
      </c>
      <c r="J170" s="91">
        <v>1</v>
      </c>
      <c r="K170" s="112">
        <f t="shared" si="5"/>
        <v>3024802</v>
      </c>
      <c r="L170" s="113">
        <v>3024802</v>
      </c>
    </row>
    <row r="171" spans="1:12" ht="30" x14ac:dyDescent="0.2">
      <c r="A171" s="123">
        <f t="shared" si="6"/>
        <v>33</v>
      </c>
      <c r="B171" s="123" t="s">
        <v>44</v>
      </c>
      <c r="C171" s="91" t="s">
        <v>763</v>
      </c>
      <c r="D171" s="123" t="s">
        <v>215</v>
      </c>
      <c r="E171" s="91" t="s">
        <v>224</v>
      </c>
      <c r="F171" s="91" t="s">
        <v>796</v>
      </c>
      <c r="G171" s="91" t="s">
        <v>645</v>
      </c>
      <c r="H171" s="91" t="s">
        <v>831</v>
      </c>
      <c r="I171" s="91" t="s">
        <v>270</v>
      </c>
      <c r="J171" s="91">
        <v>82</v>
      </c>
      <c r="K171" s="112">
        <f t="shared" si="5"/>
        <v>12000</v>
      </c>
      <c r="L171" s="113">
        <v>984000</v>
      </c>
    </row>
    <row r="172" spans="1:12" ht="30" x14ac:dyDescent="0.2">
      <c r="A172" s="123">
        <f t="shared" si="6"/>
        <v>34</v>
      </c>
      <c r="B172" s="123" t="s">
        <v>44</v>
      </c>
      <c r="C172" s="91" t="s">
        <v>263</v>
      </c>
      <c r="D172" s="123" t="s">
        <v>215</v>
      </c>
      <c r="E172" s="91" t="s">
        <v>224</v>
      </c>
      <c r="F172" s="91" t="s">
        <v>797</v>
      </c>
      <c r="G172" s="91" t="s">
        <v>641</v>
      </c>
      <c r="H172" s="91" t="s">
        <v>709</v>
      </c>
      <c r="I172" s="91" t="s">
        <v>279</v>
      </c>
      <c r="J172" s="91">
        <v>1</v>
      </c>
      <c r="K172" s="112">
        <f t="shared" si="5"/>
        <v>1999900</v>
      </c>
      <c r="L172" s="113">
        <v>1999900</v>
      </c>
    </row>
    <row r="173" spans="1:12" ht="33" customHeight="1" x14ac:dyDescent="0.2">
      <c r="A173" s="127">
        <f t="shared" si="6"/>
        <v>35</v>
      </c>
      <c r="B173" s="123" t="s">
        <v>44</v>
      </c>
      <c r="C173" s="91" t="s">
        <v>338</v>
      </c>
      <c r="D173" s="123" t="s">
        <v>215</v>
      </c>
      <c r="E173" s="91" t="s">
        <v>224</v>
      </c>
      <c r="F173" s="91" t="s">
        <v>798</v>
      </c>
      <c r="G173" s="91" t="s">
        <v>815</v>
      </c>
      <c r="H173" s="91" t="s">
        <v>832</v>
      </c>
      <c r="I173" s="91" t="s">
        <v>280</v>
      </c>
      <c r="J173" s="91">
        <v>1</v>
      </c>
      <c r="K173" s="112">
        <f t="shared" si="5"/>
        <v>6990000</v>
      </c>
      <c r="L173" s="113">
        <v>6990000</v>
      </c>
    </row>
    <row r="174" spans="1:12" ht="60" x14ac:dyDescent="0.2">
      <c r="A174" s="123"/>
      <c r="B174" s="123" t="s">
        <v>44</v>
      </c>
      <c r="C174" s="122" t="s">
        <v>833</v>
      </c>
      <c r="D174" s="123" t="s">
        <v>215</v>
      </c>
      <c r="E174" s="122" t="s">
        <v>323</v>
      </c>
      <c r="F174" s="120" t="s">
        <v>837</v>
      </c>
      <c r="G174" s="120" t="s">
        <v>840</v>
      </c>
      <c r="H174" s="120">
        <v>304595088</v>
      </c>
      <c r="I174" s="105" t="s">
        <v>278</v>
      </c>
      <c r="J174" s="122">
        <v>1</v>
      </c>
      <c r="K174" s="112">
        <f t="shared" si="5"/>
        <v>90000000</v>
      </c>
      <c r="L174" s="114">
        <v>90000000</v>
      </c>
    </row>
    <row r="175" spans="1:12" ht="75" x14ac:dyDescent="0.2">
      <c r="A175" s="123"/>
      <c r="B175" s="123" t="s">
        <v>44</v>
      </c>
      <c r="C175" s="122" t="s">
        <v>834</v>
      </c>
      <c r="D175" s="123" t="s">
        <v>215</v>
      </c>
      <c r="E175" s="122" t="s">
        <v>323</v>
      </c>
      <c r="F175" s="120" t="s">
        <v>838</v>
      </c>
      <c r="G175" s="120" t="s">
        <v>841</v>
      </c>
      <c r="H175" s="120">
        <v>310443091</v>
      </c>
      <c r="I175" s="105" t="s">
        <v>278</v>
      </c>
      <c r="J175" s="122">
        <v>1</v>
      </c>
      <c r="K175" s="112">
        <f t="shared" si="5"/>
        <v>694400000</v>
      </c>
      <c r="L175" s="114">
        <v>694400000</v>
      </c>
    </row>
    <row r="176" spans="1:12" ht="90" x14ac:dyDescent="0.2">
      <c r="A176" s="123"/>
      <c r="B176" s="123" t="s">
        <v>44</v>
      </c>
      <c r="C176" s="122" t="s">
        <v>835</v>
      </c>
      <c r="D176" s="123" t="s">
        <v>215</v>
      </c>
      <c r="E176" s="122" t="s">
        <v>836</v>
      </c>
      <c r="F176" s="120" t="s">
        <v>839</v>
      </c>
      <c r="G176" s="120" t="s">
        <v>842</v>
      </c>
      <c r="H176" s="120">
        <v>307058824</v>
      </c>
      <c r="I176" s="105" t="s">
        <v>278</v>
      </c>
      <c r="J176" s="122">
        <v>1</v>
      </c>
      <c r="K176" s="112">
        <f t="shared" si="5"/>
        <v>11400000</v>
      </c>
      <c r="L176" s="114">
        <v>11400000</v>
      </c>
    </row>
    <row r="177" spans="1:12" ht="15" x14ac:dyDescent="0.2">
      <c r="A177" s="123"/>
      <c r="B177" s="123"/>
      <c r="C177" s="122"/>
      <c r="D177" s="122"/>
      <c r="E177" s="122"/>
      <c r="F177" s="121"/>
      <c r="G177" s="120"/>
      <c r="H177" s="120"/>
      <c r="I177" s="105"/>
      <c r="J177" s="122"/>
      <c r="K177" s="112"/>
      <c r="L177" s="114"/>
    </row>
    <row r="178" spans="1:12" ht="15" x14ac:dyDescent="0.2">
      <c r="A178" s="123"/>
      <c r="B178" s="123"/>
      <c r="C178" s="122"/>
      <c r="D178" s="122"/>
      <c r="E178" s="122"/>
      <c r="F178" s="121"/>
      <c r="G178" s="120"/>
      <c r="H178" s="120"/>
      <c r="I178" s="105"/>
      <c r="J178" s="122"/>
      <c r="K178" s="112"/>
      <c r="L178" s="114"/>
    </row>
    <row r="179" spans="1:12" ht="15" x14ac:dyDescent="0.2">
      <c r="A179" s="123"/>
      <c r="B179" s="123"/>
      <c r="C179" s="122"/>
      <c r="D179" s="122"/>
      <c r="E179" s="122"/>
      <c r="F179" s="121"/>
      <c r="G179" s="120"/>
      <c r="H179" s="120"/>
      <c r="I179" s="105"/>
      <c r="J179" s="122"/>
      <c r="K179" s="112"/>
      <c r="L179" s="114"/>
    </row>
    <row r="180" spans="1:12" ht="15" x14ac:dyDescent="0.2">
      <c r="A180" s="123"/>
      <c r="B180" s="123"/>
      <c r="C180" s="122"/>
      <c r="D180" s="122"/>
      <c r="E180" s="122"/>
      <c r="F180" s="121"/>
      <c r="G180" s="120"/>
      <c r="H180" s="120"/>
      <c r="I180" s="105"/>
      <c r="J180" s="122"/>
      <c r="K180" s="112"/>
      <c r="L180" s="114"/>
    </row>
    <row r="181" spans="1:12" ht="15" x14ac:dyDescent="0.2">
      <c r="A181" s="123"/>
      <c r="B181" s="123"/>
      <c r="C181" s="122"/>
      <c r="D181" s="122"/>
      <c r="E181" s="122"/>
      <c r="F181" s="121"/>
      <c r="G181" s="120"/>
      <c r="H181" s="120"/>
      <c r="I181" s="105"/>
      <c r="J181" s="122"/>
      <c r="K181" s="112"/>
      <c r="L181" s="114"/>
    </row>
    <row r="182" spans="1:12" ht="15" x14ac:dyDescent="0.2">
      <c r="A182" s="123"/>
      <c r="B182" s="123"/>
      <c r="C182" s="122"/>
      <c r="D182" s="122"/>
      <c r="E182" s="122"/>
      <c r="F182" s="121"/>
      <c r="G182" s="120"/>
      <c r="H182" s="120"/>
      <c r="I182" s="105"/>
      <c r="J182" s="122"/>
      <c r="K182" s="112"/>
      <c r="L182" s="114"/>
    </row>
    <row r="183" spans="1:12" ht="15" x14ac:dyDescent="0.2">
      <c r="A183" s="123"/>
      <c r="B183" s="123"/>
      <c r="C183" s="122"/>
      <c r="D183" s="122"/>
      <c r="E183" s="122"/>
      <c r="F183" s="121"/>
      <c r="G183" s="120"/>
      <c r="H183" s="120"/>
      <c r="I183" s="105"/>
      <c r="J183" s="122"/>
      <c r="K183" s="112"/>
      <c r="L183" s="114"/>
    </row>
    <row r="184" spans="1:12" ht="15" x14ac:dyDescent="0.2">
      <c r="A184" s="123"/>
      <c r="B184" s="123"/>
      <c r="C184" s="122"/>
      <c r="D184" s="122"/>
      <c r="E184" s="122"/>
      <c r="F184" s="121"/>
      <c r="G184" s="120"/>
      <c r="H184" s="120"/>
      <c r="I184" s="105"/>
      <c r="J184" s="122"/>
      <c r="K184" s="112"/>
      <c r="L184" s="114"/>
    </row>
    <row r="185" spans="1:12" ht="15" x14ac:dyDescent="0.2">
      <c r="A185" s="123"/>
      <c r="B185" s="123"/>
      <c r="C185" s="122"/>
      <c r="D185" s="122"/>
      <c r="E185" s="122"/>
      <c r="F185" s="121"/>
      <c r="G185" s="120"/>
      <c r="H185" s="120"/>
      <c r="I185" s="105"/>
      <c r="J185" s="122"/>
      <c r="K185" s="112"/>
      <c r="L185" s="114"/>
    </row>
    <row r="186" spans="1:12" ht="15" x14ac:dyDescent="0.2">
      <c r="A186" s="123"/>
      <c r="B186" s="123"/>
      <c r="C186" s="122"/>
      <c r="D186" s="122"/>
      <c r="E186" s="122"/>
      <c r="F186" s="121"/>
      <c r="G186" s="120"/>
      <c r="H186" s="120"/>
      <c r="I186" s="105"/>
      <c r="J186" s="122"/>
      <c r="K186" s="112"/>
      <c r="L186" s="114"/>
    </row>
    <row r="187" spans="1:12" ht="15" x14ac:dyDescent="0.2">
      <c r="A187" s="123"/>
      <c r="B187" s="123"/>
      <c r="C187" s="122"/>
      <c r="D187" s="122"/>
      <c r="E187" s="122"/>
      <c r="F187" s="121"/>
      <c r="G187" s="120"/>
      <c r="H187" s="120"/>
      <c r="I187" s="105"/>
      <c r="J187" s="122"/>
      <c r="K187" s="112"/>
      <c r="L187" s="114"/>
    </row>
    <row r="188" spans="1:12" ht="15" x14ac:dyDescent="0.2">
      <c r="A188" s="123"/>
      <c r="B188" s="123"/>
      <c r="C188" s="122"/>
      <c r="D188" s="122"/>
      <c r="E188" s="122"/>
      <c r="F188" s="121"/>
      <c r="G188" s="120"/>
      <c r="H188" s="120"/>
      <c r="I188" s="105"/>
      <c r="J188" s="122"/>
      <c r="K188" s="112"/>
      <c r="L188" s="114"/>
    </row>
    <row r="189" spans="1:12" ht="15" x14ac:dyDescent="0.2">
      <c r="A189" s="123"/>
      <c r="B189" s="123"/>
      <c r="C189" s="122"/>
      <c r="D189" s="122"/>
      <c r="E189" s="122"/>
      <c r="F189" s="121"/>
      <c r="G189" s="120"/>
      <c r="H189" s="120"/>
      <c r="I189" s="105"/>
      <c r="J189" s="122"/>
      <c r="K189" s="112"/>
      <c r="L189" s="114"/>
    </row>
    <row r="190" spans="1:12" ht="15" x14ac:dyDescent="0.2">
      <c r="A190" s="123"/>
      <c r="B190" s="123"/>
      <c r="C190" s="122"/>
      <c r="D190" s="122"/>
      <c r="E190" s="122"/>
      <c r="F190" s="121"/>
      <c r="G190" s="120"/>
      <c r="H190" s="120"/>
      <c r="I190" s="105"/>
      <c r="J190" s="122"/>
      <c r="K190" s="112"/>
      <c r="L190" s="114"/>
    </row>
    <row r="191" spans="1:12" ht="15" x14ac:dyDescent="0.2">
      <c r="A191" s="123"/>
      <c r="B191" s="123"/>
      <c r="C191" s="122"/>
      <c r="D191" s="122"/>
      <c r="E191" s="122"/>
      <c r="F191" s="121"/>
      <c r="G191" s="120"/>
      <c r="H191" s="120"/>
      <c r="I191" s="105"/>
      <c r="J191" s="122"/>
      <c r="K191" s="112"/>
      <c r="L191" s="114"/>
    </row>
    <row r="192" spans="1:12" ht="15" x14ac:dyDescent="0.2">
      <c r="A192" s="123"/>
      <c r="B192" s="123"/>
      <c r="C192" s="122"/>
      <c r="D192" s="122"/>
      <c r="E192" s="122"/>
      <c r="F192" s="121"/>
      <c r="G192" s="120"/>
      <c r="H192" s="120"/>
      <c r="I192" s="105"/>
      <c r="J192" s="122"/>
      <c r="K192" s="112"/>
      <c r="L192" s="114"/>
    </row>
    <row r="193" spans="1:12" ht="15" x14ac:dyDescent="0.2">
      <c r="A193" s="123"/>
      <c r="B193" s="123"/>
      <c r="C193" s="122"/>
      <c r="D193" s="122"/>
      <c r="E193" s="122"/>
      <c r="F193" s="121"/>
      <c r="G193" s="120"/>
      <c r="H193" s="120"/>
      <c r="I193" s="105"/>
      <c r="J193" s="122"/>
      <c r="K193" s="112"/>
      <c r="L193" s="114"/>
    </row>
    <row r="194" spans="1:12" ht="15" x14ac:dyDescent="0.2">
      <c r="A194" s="123"/>
      <c r="B194" s="123"/>
      <c r="C194" s="122"/>
      <c r="D194" s="122"/>
      <c r="E194" s="122"/>
      <c r="F194" s="121"/>
      <c r="G194" s="120"/>
      <c r="H194" s="120"/>
      <c r="I194" s="105"/>
      <c r="J194" s="122"/>
      <c r="K194" s="112"/>
      <c r="L194" s="114"/>
    </row>
    <row r="195" spans="1:12" ht="15" x14ac:dyDescent="0.2">
      <c r="A195" s="123"/>
      <c r="B195" s="123"/>
      <c r="C195" s="122"/>
      <c r="D195" s="122"/>
      <c r="E195" s="122"/>
      <c r="F195" s="121"/>
      <c r="G195" s="120"/>
      <c r="H195" s="120"/>
      <c r="I195" s="105"/>
      <c r="J195" s="122"/>
      <c r="K195" s="112"/>
      <c r="L195" s="114"/>
    </row>
    <row r="196" spans="1:12" ht="15" x14ac:dyDescent="0.2">
      <c r="A196" s="123"/>
      <c r="B196" s="123"/>
      <c r="C196" s="122"/>
      <c r="D196" s="122"/>
      <c r="E196" s="122"/>
      <c r="F196" s="121"/>
      <c r="G196" s="120"/>
      <c r="H196" s="120"/>
      <c r="I196" s="105"/>
      <c r="J196" s="122"/>
      <c r="K196" s="112"/>
      <c r="L196" s="114"/>
    </row>
    <row r="197" spans="1:12" ht="15" x14ac:dyDescent="0.2">
      <c r="A197" s="123"/>
      <c r="B197" s="123"/>
      <c r="C197" s="122"/>
      <c r="D197" s="122"/>
      <c r="E197" s="122"/>
      <c r="F197" s="121"/>
      <c r="G197" s="120"/>
      <c r="H197" s="120"/>
      <c r="I197" s="105"/>
      <c r="J197" s="122"/>
      <c r="K197" s="112"/>
      <c r="L197" s="114"/>
    </row>
    <row r="198" spans="1:12" ht="15" x14ac:dyDescent="0.2">
      <c r="A198" s="123"/>
      <c r="B198" s="123"/>
      <c r="C198" s="122"/>
      <c r="D198" s="122"/>
      <c r="E198" s="122"/>
      <c r="F198" s="121"/>
      <c r="G198" s="120"/>
      <c r="H198" s="120"/>
      <c r="I198" s="105"/>
      <c r="J198" s="122"/>
      <c r="K198" s="112"/>
      <c r="L198" s="114"/>
    </row>
    <row r="199" spans="1:12" ht="15" x14ac:dyDescent="0.2">
      <c r="A199" s="123"/>
      <c r="B199" s="123"/>
      <c r="C199" s="122"/>
      <c r="D199" s="122"/>
      <c r="E199" s="122"/>
      <c r="F199" s="121"/>
      <c r="G199" s="120"/>
      <c r="H199" s="120"/>
      <c r="I199" s="105"/>
      <c r="J199" s="122"/>
      <c r="K199" s="112"/>
      <c r="L199" s="114"/>
    </row>
    <row r="200" spans="1:12" ht="15" x14ac:dyDescent="0.2">
      <c r="A200" s="123"/>
      <c r="B200" s="123"/>
      <c r="C200" s="122"/>
      <c r="D200" s="122"/>
      <c r="E200" s="122"/>
      <c r="F200" s="121"/>
      <c r="G200" s="120"/>
      <c r="H200" s="120"/>
      <c r="I200" s="105"/>
      <c r="J200" s="122"/>
      <c r="K200" s="112"/>
      <c r="L200" s="114"/>
    </row>
    <row r="201" spans="1:12" ht="15" x14ac:dyDescent="0.2">
      <c r="A201" s="123"/>
      <c r="B201" s="123"/>
      <c r="C201" s="122"/>
      <c r="D201" s="122"/>
      <c r="E201" s="122"/>
      <c r="F201" s="121"/>
      <c r="G201" s="120"/>
      <c r="H201" s="120"/>
      <c r="I201" s="105"/>
      <c r="J201" s="122"/>
      <c r="K201" s="112"/>
      <c r="L201" s="114"/>
    </row>
    <row r="202" spans="1:12" ht="15" x14ac:dyDescent="0.2">
      <c r="A202" s="123"/>
      <c r="B202" s="123"/>
      <c r="C202" s="122"/>
      <c r="D202" s="122"/>
      <c r="E202" s="122"/>
      <c r="F202" s="121"/>
      <c r="G202" s="120"/>
      <c r="H202" s="120"/>
      <c r="I202" s="105"/>
      <c r="J202" s="122"/>
      <c r="K202" s="112"/>
      <c r="L202" s="114"/>
    </row>
    <row r="203" spans="1:12" ht="15" x14ac:dyDescent="0.2">
      <c r="A203" s="123"/>
      <c r="B203" s="123"/>
      <c r="C203" s="122"/>
      <c r="D203" s="122"/>
      <c r="E203" s="122"/>
      <c r="F203" s="121"/>
      <c r="G203" s="120"/>
      <c r="H203" s="120"/>
      <c r="I203" s="105"/>
      <c r="J203" s="122"/>
      <c r="K203" s="112"/>
      <c r="L203" s="114"/>
    </row>
    <row r="204" spans="1:12" ht="15" x14ac:dyDescent="0.2">
      <c r="A204" s="123"/>
      <c r="B204" s="123"/>
      <c r="C204" s="122"/>
      <c r="D204" s="122"/>
      <c r="E204" s="122"/>
      <c r="F204" s="121"/>
      <c r="G204" s="120"/>
      <c r="H204" s="120"/>
      <c r="I204" s="105"/>
      <c r="J204" s="122"/>
      <c r="K204" s="112"/>
      <c r="L204" s="114"/>
    </row>
    <row r="205" spans="1:12" ht="15" x14ac:dyDescent="0.2">
      <c r="A205" s="123"/>
      <c r="B205" s="123"/>
      <c r="C205" s="122"/>
      <c r="D205" s="122"/>
      <c r="E205" s="122"/>
      <c r="F205" s="121"/>
      <c r="G205" s="120"/>
      <c r="H205" s="120"/>
      <c r="I205" s="105"/>
      <c r="J205" s="122"/>
      <c r="K205" s="112"/>
      <c r="L205" s="114"/>
    </row>
    <row r="206" spans="1:12" ht="15" x14ac:dyDescent="0.2">
      <c r="A206" s="123"/>
      <c r="B206" s="123"/>
      <c r="C206" s="122"/>
      <c r="D206" s="122"/>
      <c r="E206" s="122"/>
      <c r="F206" s="121"/>
      <c r="G206" s="120"/>
      <c r="H206" s="120"/>
      <c r="I206" s="105"/>
      <c r="J206" s="122"/>
      <c r="K206" s="112"/>
      <c r="L206" s="114"/>
    </row>
    <row r="207" spans="1:12" ht="15" x14ac:dyDescent="0.2">
      <c r="A207" s="123"/>
      <c r="B207" s="123"/>
      <c r="C207" s="122"/>
      <c r="D207" s="122"/>
      <c r="E207" s="122"/>
      <c r="F207" s="121"/>
      <c r="G207" s="120"/>
      <c r="H207" s="120"/>
      <c r="I207" s="105"/>
      <c r="J207" s="122"/>
      <c r="K207" s="112"/>
      <c r="L207" s="114"/>
    </row>
    <row r="208" spans="1:12" ht="15" x14ac:dyDescent="0.2">
      <c r="A208" s="123"/>
      <c r="B208" s="123"/>
      <c r="C208" s="122"/>
      <c r="D208" s="122"/>
      <c r="E208" s="122"/>
      <c r="F208" s="121"/>
      <c r="G208" s="120"/>
      <c r="H208" s="120"/>
      <c r="I208" s="105"/>
      <c r="J208" s="122"/>
      <c r="K208" s="112"/>
      <c r="L208" s="114"/>
    </row>
    <row r="209" spans="1:14" ht="15" x14ac:dyDescent="0.2">
      <c r="A209" s="123"/>
      <c r="B209" s="123"/>
      <c r="C209" s="122"/>
      <c r="D209" s="122"/>
      <c r="E209" s="122"/>
      <c r="F209" s="121"/>
      <c r="G209" s="120"/>
      <c r="H209" s="120"/>
      <c r="I209" s="105"/>
      <c r="J209" s="122"/>
      <c r="K209" s="112"/>
      <c r="L209" s="114"/>
    </row>
    <row r="210" spans="1:14" ht="15" x14ac:dyDescent="0.2">
      <c r="A210" s="123"/>
      <c r="B210" s="123"/>
      <c r="C210" s="122"/>
      <c r="D210" s="122"/>
      <c r="E210" s="122"/>
      <c r="F210" s="121"/>
      <c r="G210" s="120"/>
      <c r="H210" s="120"/>
      <c r="I210" s="105"/>
      <c r="J210" s="122"/>
      <c r="K210" s="112"/>
      <c r="L210" s="114"/>
    </row>
    <row r="211" spans="1:14" ht="15" x14ac:dyDescent="0.2">
      <c r="A211" s="123"/>
      <c r="B211" s="123"/>
      <c r="C211" s="122"/>
      <c r="D211" s="122"/>
      <c r="E211" s="122"/>
      <c r="F211" s="121"/>
      <c r="G211" s="120"/>
      <c r="H211" s="120"/>
      <c r="I211" s="105"/>
      <c r="J211" s="122"/>
      <c r="K211" s="112"/>
      <c r="L211" s="114"/>
    </row>
    <row r="212" spans="1:14" ht="15" x14ac:dyDescent="0.2">
      <c r="A212" s="123"/>
      <c r="B212" s="123"/>
      <c r="C212" s="122"/>
      <c r="D212" s="122"/>
      <c r="E212" s="122"/>
      <c r="F212" s="121"/>
      <c r="G212" s="120"/>
      <c r="H212" s="120"/>
      <c r="I212" s="105"/>
      <c r="J212" s="122"/>
      <c r="K212" s="112"/>
      <c r="L212" s="114"/>
    </row>
    <row r="213" spans="1:14" ht="15" x14ac:dyDescent="0.2">
      <c r="A213" s="123"/>
      <c r="B213" s="123"/>
      <c r="C213" s="122"/>
      <c r="D213" s="122"/>
      <c r="E213" s="122"/>
      <c r="F213" s="121"/>
      <c r="G213" s="120"/>
      <c r="H213" s="120"/>
      <c r="I213" s="105"/>
      <c r="J213" s="122"/>
      <c r="K213" s="112"/>
      <c r="L213" s="114"/>
    </row>
    <row r="214" spans="1:14" ht="15" x14ac:dyDescent="0.2">
      <c r="A214" s="123"/>
      <c r="B214" s="123"/>
      <c r="C214" s="122"/>
      <c r="D214" s="122"/>
      <c r="E214" s="122"/>
      <c r="F214" s="121"/>
      <c r="G214" s="120"/>
      <c r="H214" s="120"/>
      <c r="I214" s="105"/>
      <c r="J214" s="122"/>
      <c r="K214" s="112"/>
      <c r="L214" s="114"/>
    </row>
    <row r="215" spans="1:14" ht="15" x14ac:dyDescent="0.2">
      <c r="A215" s="123"/>
      <c r="B215" s="123"/>
      <c r="C215" s="122"/>
      <c r="D215" s="122"/>
      <c r="E215" s="122"/>
      <c r="F215" s="121"/>
      <c r="G215" s="120"/>
      <c r="H215" s="120"/>
      <c r="I215" s="105"/>
      <c r="J215" s="122"/>
      <c r="K215" s="112"/>
      <c r="L215" s="114"/>
    </row>
    <row r="216" spans="1:14" ht="15" x14ac:dyDescent="0.2">
      <c r="A216" s="123"/>
      <c r="B216" s="123"/>
      <c r="C216" s="122"/>
      <c r="D216" s="122"/>
      <c r="E216" s="122"/>
      <c r="F216" s="121"/>
      <c r="G216" s="120"/>
      <c r="H216" s="120"/>
      <c r="I216" s="105"/>
      <c r="J216" s="122"/>
      <c r="K216" s="112"/>
      <c r="L216" s="114"/>
    </row>
    <row r="217" spans="1:14" ht="15" x14ac:dyDescent="0.2">
      <c r="A217" s="123"/>
      <c r="B217" s="123"/>
      <c r="C217" s="122"/>
      <c r="D217" s="122"/>
      <c r="E217" s="122"/>
      <c r="F217" s="121"/>
      <c r="G217" s="120"/>
      <c r="H217" s="120"/>
      <c r="I217" s="105"/>
      <c r="J217" s="122"/>
      <c r="K217" s="112"/>
      <c r="L217" s="114"/>
    </row>
    <row r="218" spans="1:14" ht="15" x14ac:dyDescent="0.2">
      <c r="A218" s="123"/>
      <c r="B218" s="123"/>
      <c r="C218" s="122"/>
      <c r="D218" s="122"/>
      <c r="E218" s="122"/>
      <c r="F218" s="121"/>
      <c r="G218" s="120"/>
      <c r="H218" s="120"/>
      <c r="I218" s="105"/>
      <c r="J218" s="122"/>
      <c r="K218" s="112"/>
      <c r="L218" s="114"/>
    </row>
    <row r="219" spans="1:14" ht="15" x14ac:dyDescent="0.2">
      <c r="A219" s="123"/>
      <c r="B219" s="123"/>
      <c r="C219" s="122"/>
      <c r="D219" s="122"/>
      <c r="E219" s="122"/>
      <c r="F219" s="121"/>
      <c r="G219" s="120"/>
      <c r="H219" s="120"/>
      <c r="I219" s="105"/>
      <c r="J219" s="122"/>
      <c r="K219" s="112"/>
      <c r="L219" s="114"/>
    </row>
    <row r="220" spans="1:14" ht="15" x14ac:dyDescent="0.2">
      <c r="A220" s="123"/>
      <c r="B220" s="123"/>
      <c r="C220" s="122"/>
      <c r="D220" s="122"/>
      <c r="E220" s="122"/>
      <c r="F220" s="121"/>
      <c r="G220" s="120"/>
      <c r="H220" s="120"/>
      <c r="I220" s="105"/>
      <c r="J220" s="122"/>
      <c r="K220" s="112"/>
      <c r="L220" s="114"/>
    </row>
    <row r="221" spans="1:14" s="39" customFormat="1" ht="36" customHeight="1" x14ac:dyDescent="0.2">
      <c r="A221" s="97"/>
      <c r="B221" s="97"/>
      <c r="C221" s="97" t="s">
        <v>3</v>
      </c>
      <c r="D221" s="98"/>
      <c r="E221" s="97"/>
      <c r="F221" s="97"/>
      <c r="G221" s="99"/>
      <c r="H221" s="93"/>
      <c r="I221" s="97"/>
      <c r="J221" s="97"/>
      <c r="K221" s="100"/>
      <c r="L221" s="101">
        <f>SUM(L139:L220)</f>
        <v>1082096941.01</v>
      </c>
      <c r="N221" s="75"/>
    </row>
    <row r="223" spans="1:14" ht="29.25" customHeight="1" x14ac:dyDescent="0.2">
      <c r="A223" s="163" t="s">
        <v>28</v>
      </c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</row>
    <row r="224" spans="1:14" x14ac:dyDescent="0.2">
      <c r="N224" s="46"/>
    </row>
    <row r="226" spans="3:12" x14ac:dyDescent="0.2">
      <c r="L226" s="46"/>
    </row>
    <row r="228" spans="3:12" x14ac:dyDescent="0.2">
      <c r="C228" s="87"/>
    </row>
    <row r="229" spans="3:12" x14ac:dyDescent="0.2">
      <c r="C229" s="87"/>
      <c r="L229" s="46"/>
    </row>
    <row r="230" spans="3:12" x14ac:dyDescent="0.2">
      <c r="C230" s="87"/>
    </row>
    <row r="232" spans="3:12" x14ac:dyDescent="0.2">
      <c r="L232" s="46"/>
    </row>
    <row r="233" spans="3:12" x14ac:dyDescent="0.2">
      <c r="C233" s="87"/>
    </row>
    <row r="234" spans="3:12" x14ac:dyDescent="0.2">
      <c r="C234" s="87"/>
      <c r="L234" s="73"/>
    </row>
    <row r="235" spans="3:12" x14ac:dyDescent="0.2">
      <c r="C235" s="87"/>
      <c r="L235" s="73"/>
    </row>
    <row r="237" spans="3:12" x14ac:dyDescent="0.2">
      <c r="C237" s="87"/>
      <c r="L237" s="73"/>
    </row>
    <row r="239" spans="3:12" x14ac:dyDescent="0.2">
      <c r="C239" s="87"/>
      <c r="L239" s="46"/>
    </row>
  </sheetData>
  <autoFilter ref="A7:L221">
    <filterColumn colId="6" showButton="0"/>
  </autoFilter>
  <mergeCells count="19">
    <mergeCell ref="A223:L223"/>
    <mergeCell ref="B138:L138"/>
    <mergeCell ref="B137:C137"/>
    <mergeCell ref="E137:I137"/>
    <mergeCell ref="D7:D8"/>
    <mergeCell ref="E7:E8"/>
    <mergeCell ref="J1:L1"/>
    <mergeCell ref="J2:L2"/>
    <mergeCell ref="G7:H7"/>
    <mergeCell ref="I7:I8"/>
    <mergeCell ref="J7:J8"/>
    <mergeCell ref="K7:K8"/>
    <mergeCell ref="L7:L8"/>
    <mergeCell ref="A4:L4"/>
    <mergeCell ref="A5:L5"/>
    <mergeCell ref="F7:F8"/>
    <mergeCell ref="A7:A8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scale="12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workbookViewId="0">
      <selection activeCell="A4" sqref="A4:H4"/>
    </sheetView>
  </sheetViews>
  <sheetFormatPr defaultRowHeight="15" x14ac:dyDescent="0.25"/>
  <cols>
    <col min="2" max="2" width="14.85546875" customWidth="1"/>
    <col min="3" max="3" width="15.140625" customWidth="1"/>
    <col min="4" max="4" width="19.5703125" customWidth="1"/>
    <col min="5" max="5" width="18.42578125" customWidth="1"/>
    <col min="6" max="6" width="25.85546875" customWidth="1"/>
    <col min="7" max="7" width="15.140625" customWidth="1"/>
    <col min="8" max="8" width="19.28515625" customWidth="1"/>
  </cols>
  <sheetData>
    <row r="1" spans="1:8" ht="66.75" customHeight="1" x14ac:dyDescent="0.25">
      <c r="F1" s="138" t="s">
        <v>64</v>
      </c>
      <c r="G1" s="138"/>
      <c r="H1" s="138"/>
    </row>
    <row r="2" spans="1:8" x14ac:dyDescent="0.25">
      <c r="F2" s="141" t="s">
        <v>67</v>
      </c>
      <c r="G2" s="141"/>
      <c r="H2" s="141"/>
    </row>
    <row r="4" spans="1:8" ht="41.25" customHeight="1" x14ac:dyDescent="0.25">
      <c r="A4" s="132" t="s">
        <v>283</v>
      </c>
      <c r="B4" s="133"/>
      <c r="C4" s="133"/>
      <c r="D4" s="133"/>
      <c r="E4" s="133"/>
      <c r="F4" s="133"/>
      <c r="G4" s="133"/>
      <c r="H4" s="133"/>
    </row>
    <row r="5" spans="1:8" ht="15.75" x14ac:dyDescent="0.25">
      <c r="A5" s="134" t="s">
        <v>49</v>
      </c>
      <c r="B5" s="134"/>
      <c r="C5" s="134"/>
      <c r="D5" s="134"/>
      <c r="E5" s="134"/>
      <c r="F5" s="134"/>
      <c r="G5" s="134"/>
      <c r="H5" s="134"/>
    </row>
    <row r="7" spans="1:8" ht="48.75" customHeight="1" x14ac:dyDescent="0.25">
      <c r="A7" s="142" t="s">
        <v>0</v>
      </c>
      <c r="B7" s="142" t="s">
        <v>32</v>
      </c>
      <c r="C7" s="142" t="s">
        <v>65</v>
      </c>
      <c r="D7" s="142" t="s">
        <v>51</v>
      </c>
      <c r="E7" s="142" t="s">
        <v>52</v>
      </c>
      <c r="F7" s="170" t="s">
        <v>21</v>
      </c>
      <c r="G7" s="170"/>
      <c r="H7" s="2" t="s">
        <v>66</v>
      </c>
    </row>
    <row r="8" spans="1:8" ht="47.25" customHeight="1" x14ac:dyDescent="0.25">
      <c r="A8" s="142"/>
      <c r="B8" s="142"/>
      <c r="C8" s="142"/>
      <c r="D8" s="142"/>
      <c r="E8" s="142"/>
      <c r="F8" s="19" t="s">
        <v>25</v>
      </c>
      <c r="G8" s="19" t="s">
        <v>26</v>
      </c>
      <c r="H8" s="2" t="s">
        <v>58</v>
      </c>
    </row>
    <row r="9" spans="1:8" x14ac:dyDescent="0.25">
      <c r="A9" s="34"/>
      <c r="B9" s="34"/>
      <c r="C9" s="51"/>
      <c r="D9" s="34"/>
      <c r="E9" s="52"/>
      <c r="F9" s="44"/>
      <c r="G9" s="34"/>
      <c r="H9" s="34"/>
    </row>
    <row r="10" spans="1:8" x14ac:dyDescent="0.25">
      <c r="A10" s="34"/>
      <c r="B10" s="34"/>
      <c r="C10" s="51"/>
      <c r="D10" s="34"/>
      <c r="E10" s="52"/>
      <c r="F10" s="44"/>
      <c r="G10" s="34"/>
      <c r="H10" s="34"/>
    </row>
    <row r="11" spans="1:8" x14ac:dyDescent="0.25">
      <c r="A11" s="34"/>
      <c r="B11" s="34"/>
      <c r="C11" s="51"/>
      <c r="D11" s="34"/>
      <c r="E11" s="52"/>
      <c r="F11" s="44"/>
      <c r="G11" s="34"/>
      <c r="H11" s="34"/>
    </row>
    <row r="12" spans="1:8" x14ac:dyDescent="0.25">
      <c r="A12" s="34"/>
      <c r="B12" s="34"/>
      <c r="C12" s="51"/>
      <c r="D12" s="34"/>
      <c r="E12" s="52"/>
      <c r="F12" s="44"/>
      <c r="G12" s="34"/>
      <c r="H12" s="34"/>
    </row>
    <row r="13" spans="1:8" x14ac:dyDescent="0.25">
      <c r="A13" s="34"/>
      <c r="B13" s="34"/>
      <c r="C13" s="51"/>
      <c r="D13" s="34"/>
      <c r="E13" s="52"/>
      <c r="F13" s="44"/>
      <c r="G13" s="34"/>
      <c r="H13" s="34"/>
    </row>
    <row r="14" spans="1:8" ht="15.75" x14ac:dyDescent="0.25">
      <c r="A14" s="34"/>
      <c r="B14" s="34"/>
      <c r="C14" s="51"/>
      <c r="D14" s="34"/>
      <c r="E14" s="52"/>
      <c r="F14" s="44"/>
      <c r="G14" s="53"/>
      <c r="H14" s="34"/>
    </row>
    <row r="15" spans="1:8" x14ac:dyDescent="0.25">
      <c r="A15" s="34"/>
      <c r="B15" s="34"/>
      <c r="C15" s="51"/>
      <c r="D15" s="34"/>
      <c r="E15" s="52"/>
      <c r="F15" s="44"/>
      <c r="G15" s="45"/>
      <c r="H15" s="45"/>
    </row>
    <row r="16" spans="1:8" ht="44.25" customHeight="1" x14ac:dyDescent="0.25">
      <c r="A16" s="136" t="s">
        <v>46</v>
      </c>
      <c r="B16" s="137"/>
      <c r="C16" s="137"/>
      <c r="D16" s="137"/>
      <c r="E16" s="137"/>
      <c r="F16" s="137"/>
      <c r="G16" s="137"/>
      <c r="H16" s="137"/>
    </row>
    <row r="22" spans="8:8" x14ac:dyDescent="0.25">
      <c r="H22" s="35"/>
    </row>
    <row r="24" spans="8:8" x14ac:dyDescent="0.25">
      <c r="H24">
        <f>SUM(H9:H15)</f>
        <v>0</v>
      </c>
    </row>
  </sheetData>
  <mergeCells count="11">
    <mergeCell ref="E7:E8"/>
    <mergeCell ref="F7:G7"/>
    <mergeCell ref="A16:H16"/>
    <mergeCell ref="F1:H1"/>
    <mergeCell ref="F2:H2"/>
    <mergeCell ref="A4:H4"/>
    <mergeCell ref="A5:H5"/>
    <mergeCell ref="A7:A8"/>
    <mergeCell ref="B7:B8"/>
    <mergeCell ref="C7:C8"/>
    <mergeCell ref="D7:D8"/>
  </mergeCells>
  <hyperlinks>
    <hyperlink ref="D7" r:id="rId1" display="javascript:scrollText(5421891)"/>
  </hyperlink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A4" sqref="A4:H4"/>
    </sheetView>
  </sheetViews>
  <sheetFormatPr defaultRowHeight="15" x14ac:dyDescent="0.25"/>
  <cols>
    <col min="2" max="2" width="20.85546875" customWidth="1"/>
    <col min="3" max="3" width="14.42578125" customWidth="1"/>
    <col min="4" max="4" width="21.28515625" customWidth="1"/>
    <col min="5" max="5" width="21" customWidth="1"/>
    <col min="6" max="6" width="19.85546875" customWidth="1"/>
    <col min="7" max="7" width="25" customWidth="1"/>
    <col min="8" max="8" width="23.42578125" customWidth="1"/>
  </cols>
  <sheetData>
    <row r="1" spans="1:8" ht="50.25" customHeight="1" x14ac:dyDescent="0.25">
      <c r="F1" s="138" t="s">
        <v>74</v>
      </c>
      <c r="G1" s="138"/>
      <c r="H1" s="138"/>
    </row>
    <row r="2" spans="1:8" x14ac:dyDescent="0.25">
      <c r="F2" s="141" t="s">
        <v>73</v>
      </c>
      <c r="G2" s="141"/>
      <c r="H2" s="141"/>
    </row>
    <row r="4" spans="1:8" ht="39" customHeight="1" x14ac:dyDescent="0.25">
      <c r="A4" s="132" t="s">
        <v>284</v>
      </c>
      <c r="B4" s="133"/>
      <c r="C4" s="133"/>
      <c r="D4" s="133"/>
      <c r="E4" s="133"/>
      <c r="F4" s="133"/>
      <c r="G4" s="133"/>
      <c r="H4" s="133"/>
    </row>
    <row r="5" spans="1:8" ht="15.75" x14ac:dyDescent="0.25">
      <c r="A5" s="134" t="s">
        <v>16</v>
      </c>
      <c r="B5" s="134"/>
      <c r="C5" s="134"/>
      <c r="D5" s="134"/>
      <c r="E5" s="134"/>
      <c r="F5" s="134"/>
      <c r="G5" s="134"/>
      <c r="H5" s="134"/>
    </row>
    <row r="7" spans="1:8" ht="15.75" x14ac:dyDescent="0.25">
      <c r="A7" s="171" t="s">
        <v>0</v>
      </c>
      <c r="B7" s="171" t="s">
        <v>68</v>
      </c>
      <c r="C7" s="171" t="s">
        <v>69</v>
      </c>
      <c r="D7" s="131" t="s">
        <v>70</v>
      </c>
      <c r="E7" s="131"/>
      <c r="F7" s="171" t="s">
        <v>211</v>
      </c>
      <c r="G7" s="171" t="s">
        <v>212</v>
      </c>
      <c r="H7" s="171" t="s">
        <v>213</v>
      </c>
    </row>
    <row r="8" spans="1:8" ht="82.5" customHeight="1" x14ac:dyDescent="0.25">
      <c r="A8" s="172"/>
      <c r="B8" s="172"/>
      <c r="C8" s="172"/>
      <c r="D8" s="1" t="s">
        <v>71</v>
      </c>
      <c r="E8" s="29" t="s">
        <v>210</v>
      </c>
      <c r="F8" s="172"/>
      <c r="G8" s="172"/>
      <c r="H8" s="172"/>
    </row>
    <row r="9" spans="1:8" ht="15.75" x14ac:dyDescent="0.25">
      <c r="A9" s="19" t="s">
        <v>9</v>
      </c>
      <c r="B9" s="3"/>
      <c r="C9" s="3"/>
      <c r="D9" s="20"/>
      <c r="E9" s="20"/>
      <c r="F9" s="20"/>
      <c r="G9" s="20"/>
      <c r="H9" s="20"/>
    </row>
    <row r="10" spans="1:8" ht="15.75" x14ac:dyDescent="0.25">
      <c r="A10" s="19" t="s">
        <v>10</v>
      </c>
      <c r="B10" s="3"/>
      <c r="C10" s="3"/>
      <c r="D10" s="20"/>
      <c r="E10" s="20"/>
      <c r="F10" s="20"/>
      <c r="G10" s="20"/>
      <c r="H10" s="20"/>
    </row>
    <row r="11" spans="1:8" ht="15.75" x14ac:dyDescent="0.25">
      <c r="A11" s="19" t="s">
        <v>11</v>
      </c>
      <c r="B11" s="3"/>
      <c r="C11" s="3"/>
      <c r="D11" s="20"/>
      <c r="E11" s="20"/>
      <c r="F11" s="20"/>
      <c r="G11" s="20"/>
      <c r="H11" s="20"/>
    </row>
    <row r="12" spans="1:8" ht="15.75" x14ac:dyDescent="0.25">
      <c r="A12" s="19" t="s">
        <v>27</v>
      </c>
      <c r="B12" s="3"/>
      <c r="C12" s="3"/>
      <c r="D12" s="20"/>
      <c r="E12" s="20"/>
      <c r="F12" s="20"/>
      <c r="G12" s="20"/>
      <c r="H12" s="20"/>
    </row>
    <row r="13" spans="1:8" ht="15.75" x14ac:dyDescent="0.25">
      <c r="A13" s="19" t="s">
        <v>59</v>
      </c>
      <c r="B13" s="3"/>
      <c r="C13" s="3"/>
      <c r="D13" s="20"/>
      <c r="E13" s="20"/>
      <c r="F13" s="20"/>
      <c r="G13" s="20"/>
      <c r="H13" s="20"/>
    </row>
    <row r="14" spans="1:8" ht="15.75" x14ac:dyDescent="0.25">
      <c r="A14" s="19" t="s">
        <v>60</v>
      </c>
      <c r="B14" s="3"/>
      <c r="C14" s="3"/>
      <c r="D14" s="20"/>
      <c r="E14" s="20"/>
      <c r="F14" s="20"/>
      <c r="G14" s="20"/>
      <c r="H14" s="20"/>
    </row>
    <row r="15" spans="1:8" x14ac:dyDescent="0.25">
      <c r="A15" s="137" t="s">
        <v>75</v>
      </c>
      <c r="B15" s="137"/>
      <c r="C15" s="137"/>
      <c r="D15" s="137"/>
      <c r="E15" s="137"/>
      <c r="F15" s="137"/>
      <c r="G15" s="137"/>
      <c r="H15" s="137"/>
    </row>
  </sheetData>
  <mergeCells count="12">
    <mergeCell ref="F1:H1"/>
    <mergeCell ref="F2:H2"/>
    <mergeCell ref="A4:H4"/>
    <mergeCell ref="A5:H5"/>
    <mergeCell ref="A15:H15"/>
    <mergeCell ref="A7:A8"/>
    <mergeCell ref="B7:B8"/>
    <mergeCell ref="C7:C8"/>
    <mergeCell ref="D7:E7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>
      <selection activeCell="A4" sqref="A4:K4"/>
    </sheetView>
  </sheetViews>
  <sheetFormatPr defaultRowHeight="15" x14ac:dyDescent="0.25"/>
  <cols>
    <col min="2" max="2" width="25.42578125" customWidth="1"/>
    <col min="3" max="3" width="17.85546875" customWidth="1"/>
    <col min="4" max="4" width="18.140625" customWidth="1"/>
    <col min="5" max="5" width="18.7109375" customWidth="1"/>
    <col min="6" max="6" width="22" customWidth="1"/>
    <col min="7" max="7" width="22.140625" customWidth="1"/>
    <col min="8" max="8" width="20" customWidth="1"/>
    <col min="9" max="9" width="23.7109375" customWidth="1"/>
    <col min="10" max="10" width="20.42578125" customWidth="1"/>
    <col min="11" max="11" width="19.28515625" customWidth="1"/>
  </cols>
  <sheetData>
    <row r="1" spans="1:11" ht="60" customHeight="1" x14ac:dyDescent="0.25">
      <c r="I1" s="138" t="s">
        <v>74</v>
      </c>
      <c r="J1" s="138"/>
      <c r="K1" s="138"/>
    </row>
    <row r="2" spans="1:11" x14ac:dyDescent="0.25">
      <c r="I2" s="141" t="s">
        <v>92</v>
      </c>
      <c r="J2" s="141"/>
      <c r="K2" s="141"/>
    </row>
    <row r="4" spans="1:11" ht="42" customHeight="1" x14ac:dyDescent="0.25">
      <c r="A4" s="132" t="s">
        <v>285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5.75" x14ac:dyDescent="0.25">
      <c r="A5" s="134" t="s">
        <v>16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8" spans="1:11" ht="23.25" customHeight="1" x14ac:dyDescent="0.25">
      <c r="A8" s="131" t="s">
        <v>0</v>
      </c>
      <c r="B8" s="131" t="s">
        <v>76</v>
      </c>
      <c r="C8" s="131" t="s">
        <v>77</v>
      </c>
      <c r="D8" s="131" t="s">
        <v>78</v>
      </c>
      <c r="E8" s="131" t="s">
        <v>19</v>
      </c>
      <c r="F8" s="131" t="s">
        <v>70</v>
      </c>
      <c r="G8" s="131"/>
      <c r="H8" s="171" t="s">
        <v>94</v>
      </c>
      <c r="I8" s="171" t="s">
        <v>212</v>
      </c>
      <c r="J8" s="131" t="s">
        <v>214</v>
      </c>
      <c r="K8" s="131" t="s">
        <v>79</v>
      </c>
    </row>
    <row r="9" spans="1:11" ht="78.75" x14ac:dyDescent="0.25">
      <c r="A9" s="131"/>
      <c r="B9" s="131"/>
      <c r="C9" s="131"/>
      <c r="D9" s="131"/>
      <c r="E9" s="131"/>
      <c r="F9" s="1" t="s">
        <v>71</v>
      </c>
      <c r="G9" s="1" t="s">
        <v>93</v>
      </c>
      <c r="H9" s="172"/>
      <c r="I9" s="172"/>
      <c r="J9" s="131"/>
      <c r="K9" s="131"/>
    </row>
    <row r="10" spans="1:11" ht="15.75" x14ac:dyDescent="0.25">
      <c r="A10" s="8" t="s">
        <v>80</v>
      </c>
      <c r="B10" s="21" t="s">
        <v>81</v>
      </c>
      <c r="C10" s="3"/>
      <c r="D10" s="3"/>
      <c r="E10" s="3"/>
      <c r="F10" s="20"/>
      <c r="G10" s="20"/>
      <c r="H10" s="20"/>
      <c r="I10" s="20"/>
      <c r="J10" s="20"/>
      <c r="K10" s="20"/>
    </row>
    <row r="11" spans="1:11" x14ac:dyDescent="0.25">
      <c r="A11" s="3"/>
      <c r="B11" s="3"/>
      <c r="C11" s="3"/>
      <c r="D11" s="3"/>
      <c r="E11" s="3"/>
      <c r="F11" s="20"/>
      <c r="G11" s="20"/>
      <c r="H11" s="20"/>
      <c r="I11" s="20"/>
      <c r="J11" s="20"/>
      <c r="K11" s="20"/>
    </row>
    <row r="12" spans="1:11" x14ac:dyDescent="0.25">
      <c r="A12" s="3"/>
      <c r="B12" s="3"/>
      <c r="C12" s="3"/>
      <c r="D12" s="3"/>
      <c r="E12" s="3"/>
      <c r="F12" s="20"/>
      <c r="G12" s="20"/>
      <c r="H12" s="20"/>
      <c r="I12" s="20"/>
      <c r="J12" s="20"/>
      <c r="K12" s="20"/>
    </row>
    <row r="13" spans="1:11" ht="15.75" x14ac:dyDescent="0.25">
      <c r="A13" s="8" t="s">
        <v>82</v>
      </c>
      <c r="B13" s="21" t="s">
        <v>83</v>
      </c>
      <c r="C13" s="3"/>
      <c r="D13" s="3"/>
      <c r="E13" s="3"/>
      <c r="F13" s="20"/>
      <c r="G13" s="20"/>
      <c r="H13" s="20"/>
      <c r="I13" s="20"/>
      <c r="J13" s="20"/>
      <c r="K13" s="20"/>
    </row>
    <row r="14" spans="1:11" x14ac:dyDescent="0.25">
      <c r="A14" s="3"/>
      <c r="B14" s="3"/>
      <c r="C14" s="3"/>
      <c r="D14" s="3"/>
      <c r="E14" s="3"/>
      <c r="F14" s="20"/>
      <c r="G14" s="20"/>
      <c r="H14" s="20"/>
      <c r="I14" s="20"/>
      <c r="J14" s="20"/>
      <c r="K14" s="20"/>
    </row>
    <row r="15" spans="1:11" x14ac:dyDescent="0.25">
      <c r="A15" s="3"/>
      <c r="B15" s="3"/>
      <c r="C15" s="3"/>
      <c r="D15" s="3"/>
      <c r="E15" s="3"/>
      <c r="F15" s="20"/>
      <c r="G15" s="20"/>
      <c r="H15" s="20"/>
      <c r="I15" s="20"/>
      <c r="J15" s="20"/>
      <c r="K15" s="20"/>
    </row>
    <row r="16" spans="1:11" ht="15.75" x14ac:dyDescent="0.25">
      <c r="A16" s="8" t="s">
        <v>84</v>
      </c>
      <c r="B16" s="21" t="s">
        <v>85</v>
      </c>
      <c r="C16" s="3"/>
      <c r="D16" s="3"/>
      <c r="E16" s="3"/>
      <c r="F16" s="20"/>
      <c r="G16" s="20"/>
      <c r="H16" s="20"/>
      <c r="I16" s="20"/>
      <c r="J16" s="20"/>
      <c r="K16" s="20"/>
    </row>
    <row r="17" spans="1:11" x14ac:dyDescent="0.25">
      <c r="A17" s="3"/>
      <c r="B17" s="3"/>
      <c r="C17" s="3"/>
      <c r="D17" s="3"/>
      <c r="E17" s="3"/>
      <c r="F17" s="20"/>
      <c r="G17" s="20"/>
      <c r="H17" s="20"/>
      <c r="I17" s="20"/>
      <c r="J17" s="20"/>
      <c r="K17" s="20"/>
    </row>
    <row r="18" spans="1:11" x14ac:dyDescent="0.25">
      <c r="A18" s="3"/>
      <c r="B18" s="3"/>
      <c r="C18" s="3"/>
      <c r="D18" s="3"/>
      <c r="E18" s="3"/>
      <c r="F18" s="20"/>
      <c r="G18" s="20"/>
      <c r="H18" s="20"/>
      <c r="I18" s="20"/>
      <c r="J18" s="20"/>
      <c r="K18" s="20"/>
    </row>
    <row r="19" spans="1:11" ht="47.25" x14ac:dyDescent="0.25">
      <c r="A19" s="8" t="s">
        <v>86</v>
      </c>
      <c r="B19" s="21" t="s">
        <v>87</v>
      </c>
      <c r="C19" s="3"/>
      <c r="D19" s="3"/>
      <c r="E19" s="3"/>
      <c r="F19" s="20"/>
      <c r="G19" s="20"/>
      <c r="H19" s="20"/>
      <c r="I19" s="20"/>
      <c r="J19" s="20"/>
      <c r="K19" s="20"/>
    </row>
    <row r="20" spans="1:11" x14ac:dyDescent="0.25">
      <c r="A20" s="3"/>
      <c r="B20" s="3"/>
      <c r="C20" s="3"/>
      <c r="D20" s="3"/>
      <c r="E20" s="3"/>
      <c r="F20" s="20"/>
      <c r="G20" s="20"/>
      <c r="H20" s="20"/>
      <c r="I20" s="20"/>
      <c r="J20" s="20"/>
      <c r="K20" s="20"/>
    </row>
    <row r="21" spans="1:11" x14ac:dyDescent="0.25">
      <c r="A21" s="3"/>
      <c r="B21" s="3"/>
      <c r="C21" s="3"/>
      <c r="D21" s="3"/>
      <c r="E21" s="3"/>
      <c r="F21" s="20"/>
      <c r="G21" s="20"/>
      <c r="H21" s="20"/>
      <c r="I21" s="20"/>
      <c r="J21" s="20"/>
      <c r="K21" s="20"/>
    </row>
    <row r="22" spans="1:11" ht="31.5" x14ac:dyDescent="0.25">
      <c r="A22" s="8" t="s">
        <v>88</v>
      </c>
      <c r="B22" s="21" t="s">
        <v>89</v>
      </c>
      <c r="C22" s="3"/>
      <c r="D22" s="3"/>
      <c r="E22" s="3"/>
      <c r="F22" s="20"/>
      <c r="G22" s="20"/>
      <c r="H22" s="20"/>
      <c r="I22" s="20"/>
      <c r="J22" s="20"/>
      <c r="K22" s="20"/>
    </row>
    <row r="23" spans="1:11" x14ac:dyDescent="0.25">
      <c r="A23" s="3"/>
      <c r="B23" s="3"/>
      <c r="C23" s="3"/>
      <c r="D23" s="3"/>
      <c r="E23" s="3"/>
      <c r="F23" s="20"/>
      <c r="G23" s="20"/>
      <c r="H23" s="20"/>
      <c r="I23" s="20"/>
      <c r="J23" s="20"/>
      <c r="K23" s="20"/>
    </row>
    <row r="24" spans="1:11" x14ac:dyDescent="0.25">
      <c r="A24" s="3"/>
      <c r="B24" s="3"/>
      <c r="C24" s="3"/>
      <c r="D24" s="3"/>
      <c r="E24" s="3"/>
      <c r="F24" s="20"/>
      <c r="G24" s="20"/>
      <c r="H24" s="20"/>
      <c r="I24" s="20"/>
      <c r="J24" s="20"/>
      <c r="K24" s="20"/>
    </row>
    <row r="25" spans="1:11" ht="15.75" x14ac:dyDescent="0.25">
      <c r="A25" s="8" t="s">
        <v>90</v>
      </c>
      <c r="B25" s="21" t="s">
        <v>91</v>
      </c>
      <c r="C25" s="3"/>
      <c r="D25" s="3"/>
      <c r="E25" s="3"/>
      <c r="F25" s="20"/>
      <c r="G25" s="20"/>
      <c r="H25" s="20"/>
      <c r="I25" s="20"/>
      <c r="J25" s="20"/>
      <c r="K25" s="20"/>
    </row>
    <row r="26" spans="1:11" x14ac:dyDescent="0.25">
      <c r="A26" s="3"/>
      <c r="B26" s="3"/>
      <c r="C26" s="3"/>
      <c r="D26" s="3"/>
      <c r="E26" s="3"/>
      <c r="F26" s="20"/>
      <c r="G26" s="20"/>
      <c r="H26" s="20"/>
      <c r="I26" s="20"/>
      <c r="J26" s="20"/>
      <c r="K26" s="20"/>
    </row>
    <row r="27" spans="1:11" x14ac:dyDescent="0.25">
      <c r="A27" s="3"/>
      <c r="B27" s="3"/>
      <c r="C27" s="3"/>
      <c r="D27" s="3"/>
      <c r="E27" s="3"/>
      <c r="F27" s="20"/>
      <c r="G27" s="20"/>
      <c r="H27" s="20"/>
      <c r="I27" s="20"/>
      <c r="J27" s="20"/>
      <c r="K27" s="20"/>
    </row>
  </sheetData>
  <mergeCells count="14">
    <mergeCell ref="I1:K1"/>
    <mergeCell ref="I2:K2"/>
    <mergeCell ref="H8:H9"/>
    <mergeCell ref="I8:I9"/>
    <mergeCell ref="A8:A9"/>
    <mergeCell ref="B8:B9"/>
    <mergeCell ref="C8:C9"/>
    <mergeCell ref="D8:D9"/>
    <mergeCell ref="E8:E9"/>
    <mergeCell ref="F8:G8"/>
    <mergeCell ref="J8:J9"/>
    <mergeCell ref="K8:K9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Мундарижа</vt:lpstr>
      <vt:lpstr>1-илова </vt:lpstr>
      <vt:lpstr>2-илова</vt:lpstr>
      <vt:lpstr>3-илова</vt:lpstr>
      <vt:lpstr>4-илова</vt:lpstr>
      <vt:lpstr>5-илова</vt:lpstr>
      <vt:lpstr>6-илова</vt:lpstr>
      <vt:lpstr>7-илова</vt:lpstr>
      <vt:lpstr>8-илова</vt:lpstr>
      <vt:lpstr>9-илова</vt:lpstr>
      <vt:lpstr>10-илова</vt:lpstr>
      <vt:lpstr>11-илова</vt:lpstr>
      <vt:lpstr>12-илова</vt:lpstr>
      <vt:lpstr>13-илова</vt:lpstr>
      <vt:lpstr>14-илова</vt:lpstr>
      <vt:lpstr>15-илова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Dell</cp:lastModifiedBy>
  <cp:lastPrinted>2023-04-13T09:52:37Z</cp:lastPrinted>
  <dcterms:created xsi:type="dcterms:W3CDTF">2021-06-03T04:14:16Z</dcterms:created>
  <dcterms:modified xsi:type="dcterms:W3CDTF">2023-10-17T13:08:03Z</dcterms:modified>
</cp:coreProperties>
</file>